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'auta'!$A$1:$R$14</definedName>
    <definedName name="_xlnm.Print_Area" localSheetId="1">'budynki'!$A$1:$T$61</definedName>
    <definedName name="_xlnm.Print_Area" localSheetId="2">'elektronika '!$A$1:$D$251</definedName>
    <definedName name="_xlnm.Print_Area" localSheetId="4">'szkody'!$A$1:$C$27</definedName>
  </definedNames>
  <calcPr fullCalcOnLoad="1"/>
</workbook>
</file>

<file path=xl/comments4.xml><?xml version="1.0" encoding="utf-8"?>
<comments xmlns="http://schemas.openxmlformats.org/spreadsheetml/2006/main">
  <authors>
    <author>A satisfied Microsoft Office User</author>
  </authors>
  <commentList>
    <comment ref="G19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<sst xmlns="http://schemas.openxmlformats.org/spreadsheetml/2006/main" count="1052" uniqueCount="526">
  <si>
    <t>RAZEM</t>
  </si>
  <si>
    <t>PKD</t>
  </si>
  <si>
    <t>L.p.</t>
  </si>
  <si>
    <t>Nazwa jednostki</t>
  </si>
  <si>
    <t>NIP</t>
  </si>
  <si>
    <t>REGON</t>
  </si>
  <si>
    <t>Liczba pracowników</t>
  </si>
  <si>
    <t>Rodzaj         (osobowy/ ciężarowy/ specjalny)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</si>
  <si>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</si>
  <si>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</si>
  <si>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</si>
  <si>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</si>
  <si>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</si>
  <si>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</si>
  <si>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</si>
  <si>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</si>
  <si>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</si>
  <si>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</si>
  <si>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</si>
  <si>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</si>
  <si>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</si>
  <si>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</si>
  <si>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</si>
  <si>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</si>
  <si>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</si>
  <si>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</si>
  <si>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</si>
  <si>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</si>
  <si>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</si>
  <si>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</si>
  <si>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</si>
  <si>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</si>
  <si>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</si>
  <si>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</si>
  <si>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Rodzaj prowadzonej działalności (opisowo)</t>
  </si>
  <si>
    <t>lp.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</si>
  <si>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</si>
  <si>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</si>
  <si>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</si>
  <si>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</si>
  <si>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</si>
  <si>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</si>
  <si>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</si>
  <si>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</si>
  <si>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</si>
  <si>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</si>
  <si>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</si>
  <si>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</si>
  <si>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</si>
  <si>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</si>
  <si>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</si>
  <si>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INFORMACJA O MAJĄTKU TRWAŁYM</t>
  </si>
  <si>
    <t>Poj.</t>
  </si>
  <si>
    <t>Okres ubezpieczenia OC i NW</t>
  </si>
  <si>
    <t>Okres ubezpieczenia AC i KR</t>
  </si>
  <si>
    <t>OC</t>
  </si>
  <si>
    <t>NW</t>
  </si>
  <si>
    <t>AC/KR</t>
  </si>
  <si>
    <t>Tabela nr 1 - Informacje ogólne do oceny ryzyka w Gminie Szczytniki</t>
  </si>
  <si>
    <t>Urząd Gminy</t>
  </si>
  <si>
    <t>Adres</t>
  </si>
  <si>
    <t>000551906</t>
  </si>
  <si>
    <t>8411Z</t>
  </si>
  <si>
    <t>-</t>
  </si>
  <si>
    <t>1. Urząd Gminy</t>
  </si>
  <si>
    <t>Tabela nr 2 - Wykaz budynków i budowli w Gminie Szczytniki</t>
  </si>
  <si>
    <t>Budynek biurowy Urzedu Gminy</t>
  </si>
  <si>
    <t>siedziba Urzędu</t>
  </si>
  <si>
    <t>tak</t>
  </si>
  <si>
    <t xml:space="preserve">XVIII wiek  </t>
  </si>
  <si>
    <t>Stacja uzdatniania wody</t>
  </si>
  <si>
    <t>nie</t>
  </si>
  <si>
    <t>Oczyszczalnia ścieków</t>
  </si>
  <si>
    <t>Budynek Ośrodka Zdrowia w Stawie</t>
  </si>
  <si>
    <t>pomieszczenia Ośrodka Zdrowia + lokale mieszkalne</t>
  </si>
  <si>
    <t>Budynek mieszkalny</t>
  </si>
  <si>
    <t>mieszkania + siedziba biblioteki</t>
  </si>
  <si>
    <t>Kompleks boisk sportowych Orlik</t>
  </si>
  <si>
    <t>Budynek Ośrodka Zdrowia w Iwanowicach</t>
  </si>
  <si>
    <t>Budynek po starym Ośrodku Zdrowia w  Iwanowicach</t>
  </si>
  <si>
    <t>lokale mieszkalne niezamieszkałe</t>
  </si>
  <si>
    <t>XIX wiek</t>
  </si>
  <si>
    <t>Budynek po GRN w m.Iwanowice</t>
  </si>
  <si>
    <t>lokale mieszkalne</t>
  </si>
  <si>
    <t>Budynek remizy OSP Joanka</t>
  </si>
  <si>
    <t>Budynek remizy OSP Iwanowice</t>
  </si>
  <si>
    <t>gasnice proszkowe - 12 szt., szyby antywłamaniowe</t>
  </si>
  <si>
    <t>Szczytniki 139</t>
  </si>
  <si>
    <t>cegła pełna ceramiczna</t>
  </si>
  <si>
    <t>nad częścią główną drewniany, mansardowy dach kryty dachówką, ceramiczną karpiówką w koronkę, nad dobudówką dach płaski konstrukcji 'kleina" kryty papą</t>
  </si>
  <si>
    <t>gasnice proszkowe -2 szt.</t>
  </si>
  <si>
    <t>Iwanowice</t>
  </si>
  <si>
    <t>gaśnice proszkowe - 2 szt.</t>
  </si>
  <si>
    <t>Szczytniki</t>
  </si>
  <si>
    <t>gasnice proszkowe -  2 szt.</t>
  </si>
  <si>
    <t>Staw</t>
  </si>
  <si>
    <t>gasnice proszkowe - 2 szt.</t>
  </si>
  <si>
    <t>Radliczyce</t>
  </si>
  <si>
    <t>Mroczki Wielkie</t>
  </si>
  <si>
    <t>Popów</t>
  </si>
  <si>
    <t>gasnice proszkowe</t>
  </si>
  <si>
    <t>stropy żelbetowe</t>
  </si>
  <si>
    <t>dach pełny płaski</t>
  </si>
  <si>
    <t>Iwanowice, Kordeckiego 7</t>
  </si>
  <si>
    <t>cegła</t>
  </si>
  <si>
    <t>drewno+trzcina</t>
  </si>
  <si>
    <t>dreno+dachówkq</t>
  </si>
  <si>
    <t>elementy prefabrykowane</t>
  </si>
  <si>
    <t>stropodach</t>
  </si>
  <si>
    <t>kryty papą</t>
  </si>
  <si>
    <t>cegła ceramiczna</t>
  </si>
  <si>
    <t>stropy odcinkowe ceglane i drewniane</t>
  </si>
  <si>
    <t>Blacha stalowa ocynkowana, częsciowo pokryty papą</t>
  </si>
  <si>
    <t>cegła pełna na zaprawie wapiennej</t>
  </si>
  <si>
    <t>stropy drewniane</t>
  </si>
  <si>
    <t>dach kryty dachówką ceramiczną zakładkową</t>
  </si>
  <si>
    <t>cegła + pustak</t>
  </si>
  <si>
    <t>wywiązka dachowa</t>
  </si>
  <si>
    <t>dach kryty papą</t>
  </si>
  <si>
    <t>cegła +pustak</t>
  </si>
  <si>
    <t>sufit podbitkowy</t>
  </si>
  <si>
    <t>dach dwuspadowy kryty papą</t>
  </si>
  <si>
    <t>dobre</t>
  </si>
  <si>
    <t>dobra</t>
  </si>
  <si>
    <t>nie dotyczy</t>
  </si>
  <si>
    <t>zły</t>
  </si>
  <si>
    <t>wentylacja naturalna grawitacyjna</t>
  </si>
  <si>
    <t>dostateczne</t>
  </si>
  <si>
    <t>dostateczna</t>
  </si>
  <si>
    <t>nie ma</t>
  </si>
  <si>
    <t>Tabela nr 3 - Wykaz sprzętu elektronicznego w Gminie Szczytniki</t>
  </si>
  <si>
    <t>Zestaw komputerowy</t>
  </si>
  <si>
    <t>Drukarka</t>
  </si>
  <si>
    <t>Komputer</t>
  </si>
  <si>
    <t>Zestaw komputerowy / woda/</t>
  </si>
  <si>
    <t>HP LaserJet Pro</t>
  </si>
  <si>
    <t>Kopiarka KYOCERA KM 2050</t>
  </si>
  <si>
    <t>Laptop</t>
  </si>
  <si>
    <t>BenQ MX711 DLP XGA</t>
  </si>
  <si>
    <t>Ekran ręczny TRIPOD</t>
  </si>
  <si>
    <t>Notebook Lenovo IdeaPad</t>
  </si>
  <si>
    <t>Jelcz OSP Szczytniki</t>
  </si>
  <si>
    <t>Gram</t>
  </si>
  <si>
    <t>PKA A063</t>
  </si>
  <si>
    <t>Specjalny</t>
  </si>
  <si>
    <t>Jelcz OSP Iwanowice</t>
  </si>
  <si>
    <t>PKA88FL</t>
  </si>
  <si>
    <t>Star OSP Staw</t>
  </si>
  <si>
    <t>A266</t>
  </si>
  <si>
    <t>KPD5094</t>
  </si>
  <si>
    <t>Lublin OSP Joanka</t>
  </si>
  <si>
    <t>Żuk 15B</t>
  </si>
  <si>
    <t>KPD5096</t>
  </si>
  <si>
    <t>Jelcz OSP Kuczawola</t>
  </si>
  <si>
    <t>008GKM</t>
  </si>
  <si>
    <t>PKA44LL</t>
  </si>
  <si>
    <t>SUJS415AEM0002019</t>
  </si>
  <si>
    <t>PKA99K8</t>
  </si>
  <si>
    <t>Tatra OSP Szczytniki</t>
  </si>
  <si>
    <t>T815</t>
  </si>
  <si>
    <t>TNH85PR26KK080283</t>
  </si>
  <si>
    <t>PKA5X59</t>
  </si>
  <si>
    <t>Rydwan</t>
  </si>
  <si>
    <t xml:space="preserve"> A 750</t>
  </si>
  <si>
    <t>SYBA00000C0000080</t>
  </si>
  <si>
    <t>PKA66P9</t>
  </si>
  <si>
    <t xml:space="preserve">Przyczepa </t>
  </si>
  <si>
    <t>8000kg</t>
  </si>
  <si>
    <t>3000kg</t>
  </si>
  <si>
    <t>Ryzyka podlegające ubezpieczeniu w danym pojeździe</t>
  </si>
  <si>
    <t>X</t>
  </si>
  <si>
    <t>Gminna Biblioteka Publiczna</t>
  </si>
  <si>
    <t>968-08-38-177</t>
  </si>
  <si>
    <t>9101A</t>
  </si>
  <si>
    <t>dzialalność bibliotek</t>
  </si>
  <si>
    <t>2. Gminna Biblioteka Publiczna</t>
  </si>
  <si>
    <t>Urządzenie wielofunkcyjne</t>
  </si>
  <si>
    <t>Drukarka A3</t>
  </si>
  <si>
    <t>Aparat cyfrowy</t>
  </si>
  <si>
    <t>Popów 54 62-865 Szczytniki</t>
  </si>
  <si>
    <t>1. Gminna Biblioteka Publiczna</t>
  </si>
  <si>
    <t>Joanka</t>
  </si>
  <si>
    <t>Biuro Obsługi Szkół w Szczytnikach</t>
  </si>
  <si>
    <t>Popów 54</t>
  </si>
  <si>
    <t>001140849</t>
  </si>
  <si>
    <t>968-07-15-351</t>
  </si>
  <si>
    <t>6920Z</t>
  </si>
  <si>
    <t>Zespół Szkół w Stawie</t>
  </si>
  <si>
    <t>Staw, ul. K. Świerczewskiego 3,
62-865 Szczytniki</t>
  </si>
  <si>
    <t>Popów 54, 
62-865 Szczytniki</t>
  </si>
  <si>
    <t>Szczytniki 139 , 
62-865 Szczytniki</t>
  </si>
  <si>
    <t>302201791</t>
  </si>
  <si>
    <t>Zespół Szkół w Iwanowicach</t>
  </si>
  <si>
    <t>ul. Ks. Augustyna Kordeckiego 11,
62-862 Iwanowice</t>
  </si>
  <si>
    <t>302201779</t>
  </si>
  <si>
    <t>Zespół Szkół w Szczytnikach</t>
  </si>
  <si>
    <t>Radliczyce 72,
62-865 Szczytniki</t>
  </si>
  <si>
    <t>986-09-59-863</t>
  </si>
  <si>
    <t>300635195</t>
  </si>
  <si>
    <t>Popów 54,
62-865 Szczytniki</t>
  </si>
  <si>
    <t>2. Zespół Szkół w Stawie</t>
  </si>
  <si>
    <t>3. Zespół Szkół w Iwanowicach</t>
  </si>
  <si>
    <t>4. Zespół Szkół w Radliczycach</t>
  </si>
  <si>
    <t>5. Zespół Szkół w Marchwaczu</t>
  </si>
  <si>
    <t>6. Zespół Szkół w Szczytnikach</t>
  </si>
  <si>
    <t>Zespół Szkół w Marchwaczu</t>
  </si>
  <si>
    <t>Zespół Szkół w Radliczycach</t>
  </si>
  <si>
    <t>Budynek Szkoły Podstawowej w Stawie</t>
  </si>
  <si>
    <t>budynek pełni funkcję użyteczności publicznej (szkolną)</t>
  </si>
  <si>
    <t>Dobudowana część z Sali gimnastycznej z zapleczem Gimnazjum w Stawie</t>
  </si>
  <si>
    <t xml:space="preserve">pomieszczenie użytkowane jako gospodarcze na składowisko węgla, drewna i innych </t>
  </si>
  <si>
    <t>gaśnice, hydranty</t>
  </si>
  <si>
    <t>Staw, ul. Świerczewskiego 3</t>
  </si>
  <si>
    <t>gaśnice,</t>
  </si>
  <si>
    <t xml:space="preserve">Ściany zewnętrzne z cegły pełnej i pustaków Alfa, ściany wewnętrzne z cegły pełnej </t>
  </si>
  <si>
    <t>Stropy drewniane, Stropy gęsto żebrowe, stropy ceglane typu Kleina</t>
  </si>
  <si>
    <t>Konstrukcja dachowa drewniana, pokrycie dachu papa termozgrzewalną</t>
  </si>
  <si>
    <t>Stan techniczny dobry</t>
  </si>
  <si>
    <t>stan techniczny dobry</t>
  </si>
  <si>
    <t>ściany zewnętrzne z bloczków z betonu komórkowego, ściany wewnętrzne z cegły pełnej i z bloczków z betonu komórkowego</t>
  </si>
  <si>
    <t>Stropy prefabrykowane z płyt kanałowych</t>
  </si>
  <si>
    <t>Konstrukcja dachu z wiązów stalowych, pokrycie dachu z papy termozgrzewalnej</t>
  </si>
  <si>
    <t>Stropy drewniane.</t>
  </si>
  <si>
    <t>Konstrukcja dachowa drewniana,pokrycie dachu eternitem.</t>
  </si>
  <si>
    <t>Stan techniczny zadawalający</t>
  </si>
  <si>
    <t>zadawalająca</t>
  </si>
  <si>
    <t>zadawalający</t>
  </si>
  <si>
    <t>Zespół Szkół w Iwanowicach, budynek główny zespołu</t>
  </si>
  <si>
    <t>do użytku publicznego</t>
  </si>
  <si>
    <t>Sala Gimnastyczna przy Szkole Podstawowej w Iwanowicach</t>
  </si>
  <si>
    <t>Przedszkole w Iwanowicach</t>
  </si>
  <si>
    <t>Szkoła Filialna Szkoły Podstawowej w Iwanowicach</t>
  </si>
  <si>
    <t>Budynek gospodarczy w Sobiesękach Drugich</t>
  </si>
  <si>
    <t>gaśnice - 10 proszkowych, kraty - 3 pomieszczenia (sale komputerowe)</t>
  </si>
  <si>
    <t>ul. Ks.A.Kordeckiego 11,  Iwanowice</t>
  </si>
  <si>
    <t>z cegły pełnej</t>
  </si>
  <si>
    <t>drewniany</t>
  </si>
  <si>
    <t>konstrukcja drewniana, blacha aluminiowa</t>
  </si>
  <si>
    <t>dobry</t>
  </si>
  <si>
    <t>spełnia wymagania normy</t>
  </si>
  <si>
    <t>bardzo dobry</t>
  </si>
  <si>
    <t>-gaśnice - proszkowa, 3 szt</t>
  </si>
  <si>
    <t>hydrant, gaśnica proszkowa - 3, kraty-1 pomieszczenie(magazyn żywieniowy)</t>
  </si>
  <si>
    <t>ul. Ks. A. Kordeckiego 4, Iwanowice</t>
  </si>
  <si>
    <t>stropodach pełny</t>
  </si>
  <si>
    <t>pokryty papą</t>
  </si>
  <si>
    <t xml:space="preserve">kraty na oknach (sala komp., kancelaria),gaśnice - proszkowa - 4 szt, </t>
  </si>
  <si>
    <t>Sobiesęki Drugie 13</t>
  </si>
  <si>
    <t>Plac Zamkowy, Iwanowice</t>
  </si>
  <si>
    <t>Górki 12</t>
  </si>
  <si>
    <t>gaśnice proszkowe - 2 szt</t>
  </si>
  <si>
    <t>drewniany nad częścią budynku; nad kotłownią i składem opału - żelbetonowy</t>
  </si>
  <si>
    <t>konstrukcja drewniana, pokrycie blach-dachówka</t>
  </si>
  <si>
    <t>Szkoła Filialna Szkoły Podstawowej w Radliczycach</t>
  </si>
  <si>
    <t>Budynek starej szkoły w Radliiczycach</t>
  </si>
  <si>
    <t>częściowo</t>
  </si>
  <si>
    <t>gaśnice-9 proszkowych, drzwi podwójnie zabezp. Monitoring wizyjny</t>
  </si>
  <si>
    <t>Radliczyce 72</t>
  </si>
  <si>
    <t>pustaki szczelinowe, cegła</t>
  </si>
  <si>
    <t>płyty kanałowe typu S</t>
  </si>
  <si>
    <t>Kontrukcja drewniona stropodachu, pokrycie-gąd papopodobny</t>
  </si>
  <si>
    <t>gaśnice</t>
  </si>
  <si>
    <t>Mroczki Wielkie 3</t>
  </si>
  <si>
    <t>drewnniane</t>
  </si>
  <si>
    <t>Kontrukcja drewniona/pokrycie-papa</t>
  </si>
  <si>
    <t>dostateczeczny</t>
  </si>
  <si>
    <t>bardzo bodra zewnętrzna/ dostateczna - wewnętrzna</t>
  </si>
  <si>
    <t>brak</t>
  </si>
  <si>
    <t>konstrukcja drewniaba pokrycie papa</t>
  </si>
  <si>
    <t>dostareczny</t>
  </si>
  <si>
    <t>Marchwacz 27</t>
  </si>
  <si>
    <t>Żelbetonowe</t>
  </si>
  <si>
    <t>pokrycie styropianem obustronnie laminowane oraz papa</t>
  </si>
  <si>
    <t>edukacja</t>
  </si>
  <si>
    <t>budynek gopodarczy przy Zespole Szkół w Szczytnikach</t>
  </si>
  <si>
    <t>magazyn</t>
  </si>
  <si>
    <t>Przedszkole "Tęcza" w Szczytnikach</t>
  </si>
  <si>
    <t>Szkoła filialna Szkoły Podstawowej w Szczytnikach</t>
  </si>
  <si>
    <t>4 gaśnice proszkowe, alarm i kraty w oknach w sali komp. I kancelarii, hydrant w sąsiedztwie szkoły</t>
  </si>
  <si>
    <t>drewniane</t>
  </si>
  <si>
    <t>drewno, papa</t>
  </si>
  <si>
    <t>1 gaśnica proszkowa</t>
  </si>
  <si>
    <t>dostateczny</t>
  </si>
  <si>
    <t>3 gaśnice proszkowe, hydrant w sąsiedztwie szkoły</t>
  </si>
  <si>
    <t>Szczytniki 138</t>
  </si>
  <si>
    <t>3 gaśnice proszkowe, kraty w oknach sali komputerowej, hydrant w sąsiedztwie szkoły</t>
  </si>
  <si>
    <t>Pośrednik 8</t>
  </si>
  <si>
    <t>drewno, dachówka, blachodachówka na części sanitarnej</t>
  </si>
  <si>
    <t>Kserokopiarka AFICIO 220 RICOH</t>
  </si>
  <si>
    <t>Wizualizer EPSON</t>
  </si>
  <si>
    <t>Komputer PC ADAX ALFA W7PD5700M</t>
  </si>
  <si>
    <t xml:space="preserve">Wieża LG Micro XD123 </t>
  </si>
  <si>
    <t>Telewizor SONY LCD KDL 40BX 420 FHD</t>
  </si>
  <si>
    <t xml:space="preserve">Komputer PC TRILINE PROFI 4 </t>
  </si>
  <si>
    <t>ROUTER TP-LINK</t>
  </si>
  <si>
    <t>Odtwarzacz DVD MANTA HOMI</t>
  </si>
  <si>
    <t xml:space="preserve">Odtwarzacz DVD MANTA </t>
  </si>
  <si>
    <t>Monitor LG LCD W1946S-BF</t>
  </si>
  <si>
    <t>Kopiarka Toshiba e studio 230</t>
  </si>
  <si>
    <t>Projekt BENQ MX 503 DLP XG</t>
  </si>
  <si>
    <t>Projektor Optoma DLP DX 328</t>
  </si>
  <si>
    <t>zestaw komputerowy</t>
  </si>
  <si>
    <t>zestawy komputerowe</t>
  </si>
  <si>
    <t>EKRAN AVTek BUSINESS ELEKTRIC200BT</t>
  </si>
  <si>
    <t>Ekran elektryczny AVTEek Edukation 200x152+stereo</t>
  </si>
  <si>
    <t>Drukarka Brother HL-2240D</t>
  </si>
  <si>
    <t>Ekran elektryczny "AVTTEK"</t>
  </si>
  <si>
    <t>Projektor "Benq" MP525P    (z uchwytem sufitowym)</t>
  </si>
  <si>
    <t>Komputer AMD SEM 145 500 GB</t>
  </si>
  <si>
    <t>Monitor AOC 18,5"</t>
  </si>
  <si>
    <t xml:space="preserve">Projektor "Benq" MS500  </t>
  </si>
  <si>
    <t>Projektor NEC-VE281G</t>
  </si>
  <si>
    <t>UPSOR1500ELCDRM14</t>
  </si>
  <si>
    <t>Router z VPN</t>
  </si>
  <si>
    <t>Przełącznik cisci SLM</t>
  </si>
  <si>
    <t>Wirtualny Kontroler WiFi</t>
  </si>
  <si>
    <t>Punktowy dostep AP</t>
  </si>
  <si>
    <t>Serwer Fujitsu PRIMERGY</t>
  </si>
  <si>
    <t>Meru AP1010i-access point</t>
  </si>
  <si>
    <t>EKRAN ELEKTYCZNY</t>
  </si>
  <si>
    <t>Kopiarka Toshiba223</t>
  </si>
  <si>
    <t>PROJEKTOR PJ BENQ</t>
  </si>
  <si>
    <t>SHARP LC42LD264E 125/Telewizor LCD 33-42</t>
  </si>
  <si>
    <t>Urządzenie wielofunkcyjne BROTHER</t>
  </si>
  <si>
    <t>Urządzenie MFP - ksero</t>
  </si>
  <si>
    <t>Komputery</t>
  </si>
  <si>
    <t>Tablica interaktywna</t>
  </si>
  <si>
    <t>Urzadzenie wielofunkcyjne BROTHER</t>
  </si>
  <si>
    <t>3. Biuro Obsługi Szkół w Szczytnikach</t>
  </si>
  <si>
    <t>4. Zespół Szkół w Stawie</t>
  </si>
  <si>
    <t>5. Zespół Szkół w Iwanowicach</t>
  </si>
  <si>
    <t>6. Zespół Szkół w Radliczycach</t>
  </si>
  <si>
    <t>7. Zespół Szkół w Marchwaczu</t>
  </si>
  <si>
    <t>8. Zespół Szkół w Szczytnikach</t>
  </si>
  <si>
    <t xml:space="preserve">Drukarka BROTHER HL-2250DN   </t>
  </si>
  <si>
    <t>Tablica interaktywna IQ Board ET Soft 85</t>
  </si>
  <si>
    <t>Kopiarka Toshiba 2540</t>
  </si>
  <si>
    <t>Telewizor Philips</t>
  </si>
  <si>
    <t>Projektor BENQ</t>
  </si>
  <si>
    <t xml:space="preserve">Monitor Philips LED </t>
  </si>
  <si>
    <t>Keyboard Yamaha Y-PSR-E443</t>
  </si>
  <si>
    <t>Telewizor Samsung 38-42</t>
  </si>
  <si>
    <t>Telewizor LSD 28-32 2 szt.</t>
  </si>
  <si>
    <t>Laptop DELL Vestro V2521 15</t>
  </si>
  <si>
    <t>Notebook</t>
  </si>
  <si>
    <t>Laptop ACER AS 5740</t>
  </si>
  <si>
    <t>Laptop DELL PLA124794+oprogramowanie</t>
  </si>
  <si>
    <t>Laptop DELL VOSTROV2520 2N</t>
  </si>
  <si>
    <t>Laptop HP Pavilion G7-2200sw</t>
  </si>
  <si>
    <t>Laptop HP 2000 2DSW 15,6</t>
  </si>
  <si>
    <t>Radiomagnetofon Philips 780 (2sztuki)</t>
  </si>
  <si>
    <t>Projektor BENQ MX511DLP XGA 2700ANSI SVGA 200BT</t>
  </si>
  <si>
    <t>Projektor BENQ MX511DLP XGA 2700ANSI SVGA 3001</t>
  </si>
  <si>
    <t xml:space="preserve">Laptop </t>
  </si>
  <si>
    <t>Projektor SonyVPLEX 225</t>
  </si>
  <si>
    <t>Zestaw interaktywny</t>
  </si>
  <si>
    <t>Notebook Samsung</t>
  </si>
  <si>
    <t>Projektor epson EB-S92</t>
  </si>
  <si>
    <t>Laptop HP</t>
  </si>
  <si>
    <t>Projektor Benq TV 519</t>
  </si>
  <si>
    <t>Notebook "Fujitsu" S Pi3540</t>
  </si>
  <si>
    <t>Tablet "Yarvik" Android 7"</t>
  </si>
  <si>
    <t>Komputer packard bell</t>
  </si>
  <si>
    <t>Notebook Lenovo G500</t>
  </si>
  <si>
    <t>Notebook Lenowo T hinkPa</t>
  </si>
  <si>
    <t>Tablet Lenovo</t>
  </si>
  <si>
    <t>Notebook Lenowo B59</t>
  </si>
  <si>
    <t>Komputer emaschines</t>
  </si>
  <si>
    <t>monitor lcd LG</t>
  </si>
  <si>
    <t>Notebook Easy Note LM</t>
  </si>
  <si>
    <t>Laptop HP PavilionG-72200SW</t>
  </si>
  <si>
    <t>Tablica interaktywna QOMO65</t>
  </si>
  <si>
    <t>Drukarka laser RICOH AFICIOSP C240DN</t>
  </si>
  <si>
    <t>Kserokopiarka RICOH AFICIO MP2500</t>
  </si>
  <si>
    <t>Komputer ASUS X552CL-XX215H21</t>
  </si>
  <si>
    <t>Projektor</t>
  </si>
  <si>
    <t xml:space="preserve">Laptop Dell 4 szt </t>
  </si>
  <si>
    <t>Laptop ACER</t>
  </si>
  <si>
    <t>Notebook LX BS 202001047B422200</t>
  </si>
  <si>
    <t>1. Zespół Szkół w Stawie</t>
  </si>
  <si>
    <t>Zestaw do monitoringu (kamery na zewnątrz, rejestrator cyfrowy wewnątrz budynku)</t>
  </si>
  <si>
    <t>2. Zespół Szkół w Iwanowicach</t>
  </si>
  <si>
    <t>Rejestrator cyfrowy</t>
  </si>
  <si>
    <t>Kamery wewnątrz budynku 4 sztuki</t>
  </si>
  <si>
    <t>Kamery na zewnątrz budynku 6 sztuk</t>
  </si>
  <si>
    <t>2013, 2014</t>
  </si>
  <si>
    <t>3. Zespół Szkół w Marchwaczu</t>
  </si>
  <si>
    <t>Rejestrator cyfrowyBCS DVR 1601SE</t>
  </si>
  <si>
    <t>dysk twardyHDD 2TB SATA III AV</t>
  </si>
  <si>
    <t>Kamera kolor AT TI56OA, 3,6 mm</t>
  </si>
  <si>
    <t>kamera z IR VI 56OS 2,8 - 12 mm Silver</t>
  </si>
  <si>
    <t>kamera Zvi 600EA 2,8 - 12 mm Effio</t>
  </si>
  <si>
    <t>Tabela nr 4 - Wykaz pojazdów w Gminie Szczytniki</t>
  </si>
  <si>
    <t>9550kg</t>
  </si>
  <si>
    <t>kierowanie podstawowymi rodzajami działalności publicznej</t>
  </si>
  <si>
    <t>działalność rachunkowo - księgowa; doradztwo podatkowe</t>
  </si>
  <si>
    <t>85620Z</t>
  </si>
  <si>
    <t>działalność wspomagająca edukację</t>
  </si>
  <si>
    <t>WYKAZ LOKALIZACJI, W KTÓRYCH PROWADZONA JEST DZIAŁALNOŚĆ ORAZ LOKALIZACJI, GDZIE ZNAJDUJE SIĘ MIENIE NALEŻĄCE DO JEDNOSTEK GMINY SZCZYTNIKI (nie wykazane w załączniku nr 1 - poniższy wykaz nie musi być pełnym wykazem lokalizacji)</t>
  </si>
  <si>
    <t>nad piwnicami sklepienie kolebkowe z cegły ceramicznej na zaprawie wapiennej, nad parterem stropy masywne systemu kleina, nad II piętrem stropy drewniane z podsufitką i tynkiem n a trzcinie, strop ten jest docieplony wełną mineralną od strony strychu</t>
  </si>
  <si>
    <t>Iwanowice, Plac Ks. Augustyna Kordeckiego 7m3, 62-862 Iwanowice</t>
  </si>
  <si>
    <t>Staw, ul. Karola Świerczewskiego 3, 62-865 Szczytniki</t>
  </si>
  <si>
    <t>Marchwacz 27,
62-865 Szczytniki</t>
  </si>
  <si>
    <t>968-09-60-085</t>
  </si>
  <si>
    <t>968-09-72-728</t>
  </si>
  <si>
    <t>968-09-72-711</t>
  </si>
  <si>
    <t>968-00-12-922</t>
  </si>
  <si>
    <t>968-09-59-857</t>
  </si>
  <si>
    <t>300631300</t>
  </si>
  <si>
    <t>8560Z</t>
  </si>
  <si>
    <t>działalność edukacyjna</t>
  </si>
  <si>
    <t>Urządzenie wielofunkcyjneHP Laserjet M1132 MFP</t>
  </si>
  <si>
    <t>Telewizor Sharp LC42LD264E</t>
  </si>
  <si>
    <r>
      <t xml:space="preserve">Suma ubezpieczenia (wartość pojazdu </t>
    </r>
    <r>
      <rPr>
        <b/>
        <sz val="10"/>
        <color indexed="10"/>
        <rFont val="Tahoma"/>
        <family val="2"/>
      </rPr>
      <t>z VAT)</t>
    </r>
  </si>
  <si>
    <t>działalność statutowa OSP + garażówanie samochodu pożarniczego</t>
  </si>
  <si>
    <t>Plac zabaw przy Zespole Szkół w Radliczycach</t>
  </si>
  <si>
    <t>Boisko sportowe wielounkcyjne ogólnie dostepne przy Zespole Szkół w Radliczycach</t>
  </si>
  <si>
    <t>do uzytku publicznego</t>
  </si>
  <si>
    <t>Plac zabaw przy Zespole Szkól w Marchwaczu</t>
  </si>
  <si>
    <t>do uzytku publicznego -edukacja szkolna</t>
  </si>
  <si>
    <t>Boisko sportowe wielofunkcyjne ogólnie dostepne przy Zespole Szkół w Marchwaczu</t>
  </si>
  <si>
    <t>Boisko sportowe wielofunkcyjne ogólnie dostepne przy Szkole Podstawowej w Iwanowicach</t>
  </si>
  <si>
    <t>Plac zabaw w Krowicy Pustej</t>
  </si>
  <si>
    <t>Wiata przystankowa w Iwanowicach</t>
  </si>
  <si>
    <t>Komputer DEL Optiplex 380 - 6 sztuk</t>
  </si>
  <si>
    <t>Marchwacz</t>
  </si>
  <si>
    <t>bloczki gazobetonowe</t>
  </si>
  <si>
    <t>nad parterem części dydaktycznej -strop typu Teriva 8,0 nad piętrem teriva 4,02 ocieplony wełna mineralną; stropodach nad salą sportową na konstrukcji dżwigarów z drewna klejonego klasy GL-32c</t>
  </si>
  <si>
    <t>papa termozgrzewalna</t>
  </si>
  <si>
    <t>Krowica Pusta</t>
  </si>
  <si>
    <t>bardzo dobre</t>
  </si>
  <si>
    <t>bardzo dobra</t>
  </si>
  <si>
    <t>Serwer HP ML310e Gen8 v2 1220v3 B120i 1x4GB (L) 2x1TB SATA LFF NHP DVD 1x350W+3-3-3 NBD</t>
  </si>
  <si>
    <t>Pamięć RAM Kingston pamięć 4GB 1600MHz ECC 1Rx8 Single Rank Module</t>
  </si>
  <si>
    <t>UPS APC Back-UPS CS 650VA</t>
  </si>
  <si>
    <t>Skaner kodów kreskowych Motorola LS2208/ USB/czarny/podstawka/kabel (3x299 zł)</t>
  </si>
  <si>
    <t>Urządzenie wielofunkcyjne HP Laser Jet Pro M 225dn</t>
  </si>
  <si>
    <t>Suma wypłaconych odszkodowań</t>
  </si>
  <si>
    <t>Krótki opis szkód</t>
  </si>
  <si>
    <t>Tabela nr 5 - Szkodowość w Gminie Szczytniki</t>
  </si>
  <si>
    <t>Tablica Interaktywna BOARD 84'</t>
  </si>
  <si>
    <t>Projektor Optima  306 ST</t>
  </si>
  <si>
    <t xml:space="preserve">Tablica Interaktywna  - Interwrite Pud BOARD </t>
  </si>
  <si>
    <t>Projektor EPSON-520/XGA  2700</t>
  </si>
  <si>
    <t>Tablica Interaktywna1279 - 79'</t>
  </si>
  <si>
    <t>Tablica Interaktywna BOARD  - 84'</t>
  </si>
  <si>
    <t>Projektor EPSON EB 520 XGA 2700</t>
  </si>
  <si>
    <t>Laptop DELL Inspiron 3542 - 3674</t>
  </si>
  <si>
    <t>Laptop Dell 17 R-5720</t>
  </si>
  <si>
    <t>Notebook Acer</t>
  </si>
  <si>
    <t>Projektor EPSON EB-520/XGA</t>
  </si>
  <si>
    <t>Tablica interaktywna Iinterwrite DualBoard 1279 79"</t>
  </si>
  <si>
    <t>Monitor 19' Dell 1908</t>
  </si>
  <si>
    <t>Zestaw komputerowy Dell Optiplex 380</t>
  </si>
  <si>
    <t>Notebook Dell E6510 15.6'</t>
  </si>
  <si>
    <t>Budynek Gospodarczy przy Szkole Podstawowej w Stawie</t>
  </si>
  <si>
    <t>Radiomagnetofon Philips 780 (2 sztuki)</t>
  </si>
  <si>
    <t>Ekran projekcyjny</t>
  </si>
  <si>
    <t>Laptop DELL VOSTRO</t>
  </si>
  <si>
    <t>Projektor Philips PicoPix3410</t>
  </si>
  <si>
    <t>TV SAMSUNG UE40H5203</t>
  </si>
  <si>
    <t>Laptop DELL</t>
  </si>
  <si>
    <t>Laptop DELL INSPIR</t>
  </si>
  <si>
    <t xml:space="preserve">01.01.2016  01.01.2017 01.01.2018 </t>
  </si>
  <si>
    <t>31.12.2016  31.12.2017 31.12.2018</t>
  </si>
  <si>
    <t>18.06.2016 18.06.2017 18.06.2018</t>
  </si>
  <si>
    <t>16.03.2016 16.03.2017 16.03.2018</t>
  </si>
  <si>
    <t>15.03.2017 15.03.2018 15.03.2019</t>
  </si>
  <si>
    <t>19.09.2016 19.09.2017 19.09.2018</t>
  </si>
  <si>
    <t>18.09.2017 18.09.2018 18.09.2019</t>
  </si>
  <si>
    <t>17.06.2017 17.06.2018 17.06.2019</t>
  </si>
  <si>
    <t>20.01.2016 20.01.2017 20.01.2018</t>
  </si>
  <si>
    <t>19.01.2017 19.01.2018 19.01.2019</t>
  </si>
  <si>
    <t>Planowane imprezy w ciągu roku (nie biletowane i nie podlegające ubezpieczeniu obowiązkowemu OC)</t>
  </si>
  <si>
    <t>oczyszczalnia ścieków, place zabaw</t>
  </si>
  <si>
    <t>boisko, plac zabaw</t>
  </si>
  <si>
    <t xml:space="preserve"> </t>
  </si>
  <si>
    <t>plac zabaw, stołówka, szatnia</t>
  </si>
  <si>
    <t xml:space="preserve">plac zabaw   </t>
  </si>
  <si>
    <t>plac zabaw</t>
  </si>
  <si>
    <t xml:space="preserve">Elementy mające wpływ na ocenę ryzyka </t>
  </si>
  <si>
    <t xml:space="preserve">Czy w konstrukcji budynków występuje płyta warstwowa? </t>
  </si>
  <si>
    <t>Oświetlenie parku w Szczytnikach</t>
  </si>
  <si>
    <r>
      <t xml:space="preserve">Wykaz sprzętu elektronicznego </t>
    </r>
    <r>
      <rPr>
        <b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</si>
  <si>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u val="single"/>
        <sz val="10"/>
        <rFont val="Arial"/>
        <family val="2"/>
      </rPr>
      <t>przenośnego</t>
    </r>
    <r>
      <rPr>
        <b/>
        <sz val="10"/>
        <rFont val="Arial"/>
        <family val="2"/>
      </rPr>
      <t xml:space="preserve"> </t>
    </r>
  </si>
  <si>
    <t xml:space="preserve">Informacje o szkodach w ostatnich 3 latach  </t>
  </si>
  <si>
    <t>Ryzyko</t>
  </si>
  <si>
    <t>Mienie od ognia i innych zdarzeń</t>
  </si>
  <si>
    <t xml:space="preserve">RAZEM </t>
  </si>
  <si>
    <t>uszkodzenie dachu garażu wskutek upadku drzewa</t>
  </si>
  <si>
    <t>uszkodzenie dachu</t>
  </si>
  <si>
    <t>zalanie budynku Zespołu Szkół w Szczytnikach</t>
  </si>
  <si>
    <t>uszkodzenie dachu oraz zalanie pomieszczeń wskutek wichury</t>
  </si>
  <si>
    <t>zniszczenie szyb (5 szt.) w przystanku autobusowym wskutek wybicia przez nieznanych sprawców</t>
  </si>
  <si>
    <t>Szyby</t>
  </si>
  <si>
    <t>Kradzież</t>
  </si>
  <si>
    <t>kradziez barier ochronnych wzdłuż drogi gminnej</t>
  </si>
  <si>
    <t>zalanie sali gimnastycznej, mieszkania służbowego, klatki schodowej, pomieszczenia bibliotecznego wskutek intensywnych opadów deszczu</t>
  </si>
  <si>
    <t>uszkodzenie szyby</t>
  </si>
  <si>
    <t>zalanie pomieszczeń szkoły wskutek roztopów</t>
  </si>
  <si>
    <t>zalanie korytarza i kancelarii wskutek intensywnych opadów deszczu</t>
  </si>
  <si>
    <t>uszkodzenie dachu wskutek wichury</t>
  </si>
  <si>
    <t>zalanie pomieszczeń Ośrodka Zdrowia wskutek pęknięcia zaworu doprowadzającego ciepła wode do umywalki w jednym z gabinetów</t>
  </si>
  <si>
    <t>ŁĄCZNIE</t>
  </si>
  <si>
    <t xml:space="preserve">Projektor BENQ MX 514 DLP XG </t>
  </si>
  <si>
    <t>Notebook DELLQ 17</t>
  </si>
  <si>
    <t>Sala gimnastyczna wraz zapleczem przy Zespole Szkół w Szczytnikach</t>
  </si>
  <si>
    <t>SUMA OGÓŁEM WKB:</t>
  </si>
  <si>
    <t xml:space="preserve">zabezpieczenia
(znane zabiezpieczenia p-poż i przeciw kradzieżowe)                                    </t>
  </si>
  <si>
    <t>lokalizacja</t>
  </si>
  <si>
    <t>Oświetlenie sceniczne</t>
  </si>
  <si>
    <t>Sprzęt nagłaśniający</t>
  </si>
  <si>
    <t>Tabela nr 7</t>
  </si>
  <si>
    <t xml:space="preserve">suma ubezpieczenia </t>
  </si>
  <si>
    <t>rodzaj wartości (księgowa brutto - KB / odtworzeniowa - O)</t>
  </si>
  <si>
    <t>KB</t>
  </si>
  <si>
    <t>O</t>
  </si>
  <si>
    <t>Boisko sportowe wielofunkcyjne ogólnie dostepne przy Zespole Szkół w Stawie</t>
  </si>
  <si>
    <t>Budynek remizy OSP Staw</t>
  </si>
  <si>
    <t>konstrukcja drewniana pokryta eternitem</t>
  </si>
  <si>
    <t>średnia</t>
  </si>
  <si>
    <t>SUMA OGÓŁEM WO:</t>
  </si>
  <si>
    <t>zalanie</t>
  </si>
  <si>
    <t>Budynki/budowle</t>
  </si>
  <si>
    <t>gaśnice , hydrant</t>
  </si>
  <si>
    <t>kraty w oknach, drzwi antywłamaniowe na dwa zamki , gaśnica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</si>
</sst>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168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right" vertical="center" wrapText="1"/>
    </xf>
    <xf numFmtId="44" fontId="1" fillId="0" borderId="10" xfId="64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vertical="center" wrapText="1"/>
    </xf>
    <xf numFmtId="44" fontId="0" fillId="0" borderId="0" xfId="64" applyFont="1" applyFill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4" fontId="1" fillId="0" borderId="0" xfId="64" applyFont="1" applyAlignment="1">
      <alignment horizontal="right" vertical="center"/>
    </xf>
    <xf numFmtId="44" fontId="4" fillId="0" borderId="10" xfId="64" applyFont="1" applyBorder="1" applyAlignment="1">
      <alignment horizontal="right" vertical="center" wrapText="1"/>
    </xf>
    <xf numFmtId="44" fontId="0" fillId="0" borderId="10" xfId="64" applyFont="1" applyBorder="1" applyAlignment="1">
      <alignment horizontal="right" vertical="center" wrapText="1"/>
    </xf>
    <xf numFmtId="44" fontId="1" fillId="0" borderId="0" xfId="64" applyFont="1" applyFill="1" applyBorder="1" applyAlignment="1">
      <alignment vertical="center" wrapText="1"/>
    </xf>
    <xf numFmtId="44" fontId="1" fillId="0" borderId="11" xfId="64" applyFont="1" applyFill="1" applyBorder="1" applyAlignment="1">
      <alignment vertical="center" wrapText="1"/>
    </xf>
    <xf numFmtId="44" fontId="0" fillId="0" borderId="0" xfId="64" applyFont="1" applyAlignment="1">
      <alignment horizontal="right" vertical="center" wrapText="1"/>
    </xf>
    <xf numFmtId="44" fontId="1" fillId="33" borderId="10" xfId="64" applyFont="1" applyFill="1" applyBorder="1" applyAlignment="1">
      <alignment horizontal="right" vertical="center" wrapText="1"/>
    </xf>
    <xf numFmtId="44" fontId="0" fillId="0" borderId="0" xfId="64" applyFont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/>
    </xf>
    <xf numFmtId="170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44" fontId="19" fillId="0" borderId="0" xfId="64" applyFont="1" applyFill="1" applyAlignment="1">
      <alignment vertical="center"/>
    </xf>
    <xf numFmtId="44" fontId="20" fillId="0" borderId="10" xfId="64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44" fontId="19" fillId="35" borderId="13" xfId="64" applyFont="1" applyFill="1" applyBorder="1" applyAlignment="1">
      <alignment vertical="center"/>
    </xf>
    <xf numFmtId="0" fontId="19" fillId="34" borderId="1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168" fontId="0" fillId="0" borderId="0" xfId="0" applyNumberFormat="1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4" fontId="0" fillId="0" borderId="0" xfId="64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34" borderId="10" xfId="64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4" fontId="0" fillId="0" borderId="13" xfId="64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6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10" xfId="0" applyNumberFormat="1" applyFont="1" applyFill="1" applyBorder="1" applyAlignment="1">
      <alignment vertical="center" wrapText="1"/>
    </xf>
    <xf numFmtId="44" fontId="0" fillId="0" borderId="13" xfId="64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vertical="center" wrapText="1"/>
    </xf>
    <xf numFmtId="168" fontId="0" fillId="0" borderId="13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" fillId="0" borderId="17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13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19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3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8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58" fillId="36" borderId="13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12" borderId="10" xfId="0" applyNumberFormat="1" applyFont="1" applyFill="1" applyBorder="1" applyAlignment="1">
      <alignment horizontal="center" vertical="center" wrapText="1"/>
    </xf>
    <xf numFmtId="168" fontId="1" fillId="12" borderId="10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0" fillId="12" borderId="10" xfId="0" applyNumberFormat="1" applyFont="1" applyFill="1" applyBorder="1" applyAlignment="1">
      <alignment horizontal="center" vertical="center" wrapText="1"/>
    </xf>
    <xf numFmtId="44" fontId="1" fillId="12" borderId="10" xfId="64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 wrapText="1"/>
    </xf>
    <xf numFmtId="168" fontId="0" fillId="12" borderId="10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vertical="center" wrapText="1"/>
    </xf>
    <xf numFmtId="44" fontId="1" fillId="12" borderId="10" xfId="64" applyFont="1" applyFill="1" applyBorder="1" applyAlignment="1">
      <alignment vertical="center" wrapText="1"/>
    </xf>
    <xf numFmtId="44" fontId="1" fillId="12" borderId="10" xfId="64" applyFont="1" applyFill="1" applyBorder="1" applyAlignment="1">
      <alignment horizontal="right" vertical="center" wrapText="1"/>
    </xf>
    <xf numFmtId="168" fontId="1" fillId="12" borderId="10" xfId="64" applyNumberFormat="1" applyFont="1" applyFill="1" applyBorder="1" applyAlignment="1">
      <alignment horizontal="right" vertical="center" wrapText="1"/>
    </xf>
    <xf numFmtId="0" fontId="1" fillId="12" borderId="16" xfId="0" applyFont="1" applyFill="1" applyBorder="1" applyAlignment="1">
      <alignment vertical="center" wrapText="1"/>
    </xf>
    <xf numFmtId="0" fontId="1" fillId="12" borderId="18" xfId="0" applyFont="1" applyFill="1" applyBorder="1" applyAlignment="1">
      <alignment vertical="center" wrapText="1"/>
    </xf>
    <xf numFmtId="0" fontId="0" fillId="12" borderId="10" xfId="0" applyFont="1" applyFill="1" applyBorder="1" applyAlignment="1">
      <alignment horizontal="center" vertical="center"/>
    </xf>
    <xf numFmtId="44" fontId="1" fillId="34" borderId="10" xfId="64" applyFont="1" applyFill="1" applyBorder="1" applyAlignment="1">
      <alignment horizontal="center" vertical="center" wrapText="1"/>
    </xf>
    <xf numFmtId="44" fontId="1" fillId="34" borderId="10" xfId="64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8" fontId="0" fillId="0" borderId="10" xfId="72" applyNumberFormat="1" applyFont="1" applyFill="1" applyBorder="1" applyAlignment="1">
      <alignment horizontal="right" vertical="center" wrapText="1"/>
    </xf>
    <xf numFmtId="168" fontId="1" fillId="12" borderId="19" xfId="0" applyNumberFormat="1" applyFont="1" applyFill="1" applyBorder="1" applyAlignment="1">
      <alignment horizontal="center" vertical="center" wrapText="1"/>
    </xf>
    <xf numFmtId="0" fontId="0" fillId="12" borderId="19" xfId="0" applyNumberFormat="1" applyFont="1" applyFill="1" applyBorder="1" applyAlignment="1">
      <alignment horizontal="center" vertical="center" wrapText="1"/>
    </xf>
    <xf numFmtId="44" fontId="1" fillId="12" borderId="19" xfId="64" applyFont="1" applyFill="1" applyBorder="1" applyAlignment="1">
      <alignment horizontal="center" vertical="center" wrapText="1"/>
    </xf>
    <xf numFmtId="44" fontId="1" fillId="36" borderId="10" xfId="64" applyFont="1" applyFill="1" applyBorder="1" applyAlignment="1">
      <alignment horizontal="center" vertical="center" wrapText="1"/>
    </xf>
    <xf numFmtId="44" fontId="1" fillId="36" borderId="0" xfId="64" applyFont="1" applyFill="1" applyBorder="1" applyAlignment="1">
      <alignment horizontal="center" vertical="center" wrapText="1"/>
    </xf>
    <xf numFmtId="44" fontId="1" fillId="36" borderId="0" xfId="64" applyFont="1" applyFill="1" applyBorder="1" applyAlignment="1">
      <alignment horizontal="center" vertical="center"/>
    </xf>
    <xf numFmtId="44" fontId="1" fillId="36" borderId="10" xfId="0" applyNumberFormat="1" applyFont="1" applyFill="1" applyBorder="1" applyAlignment="1">
      <alignment horizontal="center" vertical="center" wrapText="1"/>
    </xf>
    <xf numFmtId="44" fontId="1" fillId="36" borderId="10" xfId="64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7" borderId="20" xfId="0" applyFont="1" applyFill="1" applyBorder="1" applyAlignment="1">
      <alignment vertical="center"/>
    </xf>
    <xf numFmtId="168" fontId="1" fillId="38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68" fontId="1" fillId="37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8" fontId="1" fillId="34" borderId="16" xfId="0" applyNumberFormat="1" applyFont="1" applyFill="1" applyBorder="1" applyAlignment="1">
      <alignment horizontal="center" vertical="center"/>
    </xf>
    <xf numFmtId="168" fontId="1" fillId="34" borderId="1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4" fontId="0" fillId="0" borderId="19" xfId="64" applyFont="1" applyFill="1" applyBorder="1" applyAlignment="1">
      <alignment horizontal="center" vertical="center" wrapText="1"/>
    </xf>
    <xf numFmtId="44" fontId="0" fillId="0" borderId="13" xfId="64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4" fontId="17" fillId="0" borderId="10" xfId="72" applyFont="1" applyFill="1" applyBorder="1" applyAlignment="1">
      <alignment horizontal="center" vertical="center" wrapText="1"/>
    </xf>
    <xf numFmtId="168" fontId="1" fillId="34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44" fontId="20" fillId="0" borderId="26" xfId="64" applyFont="1" applyFill="1" applyBorder="1" applyAlignment="1">
      <alignment horizontal="center" vertical="center" wrapText="1"/>
    </xf>
    <xf numFmtId="44" fontId="20" fillId="0" borderId="10" xfId="64" applyFont="1" applyFill="1" applyBorder="1" applyAlignment="1">
      <alignment horizontal="center" vertical="center" wrapText="1"/>
    </xf>
    <xf numFmtId="44" fontId="20" fillId="0" borderId="14" xfId="64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35" borderId="16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2 3" xfId="68"/>
    <cellStyle name="Walutowy 2 4" xfId="69"/>
    <cellStyle name="Walutowy 2 5" xfId="70"/>
    <cellStyle name="Walutowy 3" xfId="71"/>
    <cellStyle name="Walutowy 4" xfId="72"/>
    <cellStyle name="Walutowy 5" xfId="73"/>
    <cellStyle name="Walutowy 6" xfId="74"/>
    <cellStyle name="Walutowy 7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60" zoomScaleNormal="120" zoomScalePageLayoutView="0" workbookViewId="0" topLeftCell="A1">
      <selection activeCell="B4" sqref="B4"/>
    </sheetView>
  </sheetViews>
  <sheetFormatPr defaultColWidth="9.140625" defaultRowHeight="12.75"/>
  <cols>
    <col min="1" max="1" width="5.421875" style="104" customWidth="1"/>
    <col min="2" max="2" width="17.7109375" style="104" bestFit="1" customWidth="1"/>
    <col min="3" max="3" width="29.421875" style="104" customWidth="1"/>
    <col min="4" max="4" width="14.57421875" style="104" customWidth="1"/>
    <col min="5" max="5" width="12.7109375" style="104" customWidth="1"/>
    <col min="6" max="6" width="10.421875" style="104" customWidth="1"/>
    <col min="7" max="7" width="28.28125" style="104" customWidth="1"/>
    <col min="8" max="8" width="12.140625" style="104" customWidth="1"/>
    <col min="9" max="9" width="12.8515625" style="104" customWidth="1"/>
    <col min="10" max="10" width="14.8515625" style="147" customWidth="1"/>
    <col min="11" max="11" width="11.57421875" style="147" customWidth="1"/>
    <col min="12" max="12" width="13.7109375" style="147" customWidth="1"/>
  </cols>
  <sheetData>
    <row r="1" spans="1:8" ht="12.75">
      <c r="A1" s="193" t="s">
        <v>58</v>
      </c>
      <c r="B1" s="193"/>
      <c r="C1" s="193"/>
      <c r="D1" s="193"/>
      <c r="H1" s="146"/>
    </row>
    <row r="3" spans="1:12" ht="101.25" customHeight="1">
      <c r="A3" s="50" t="s">
        <v>2</v>
      </c>
      <c r="B3" s="50" t="s">
        <v>3</v>
      </c>
      <c r="C3" s="50" t="s">
        <v>60</v>
      </c>
      <c r="D3" s="50" t="s">
        <v>4</v>
      </c>
      <c r="E3" s="50" t="s">
        <v>5</v>
      </c>
      <c r="F3" s="50" t="s">
        <v>1</v>
      </c>
      <c r="G3" s="51" t="s">
        <v>34</v>
      </c>
      <c r="H3" s="51" t="s">
        <v>6</v>
      </c>
      <c r="I3" s="51" t="s">
        <v>33</v>
      </c>
      <c r="J3" s="51" t="s">
        <v>480</v>
      </c>
      <c r="K3" s="51" t="s">
        <v>481</v>
      </c>
      <c r="L3" s="51" t="s">
        <v>473</v>
      </c>
    </row>
    <row r="4" spans="1:12" ht="40.5" customHeight="1">
      <c r="A4" s="53">
        <v>1</v>
      </c>
      <c r="B4" s="2" t="s">
        <v>59</v>
      </c>
      <c r="C4" s="2" t="s">
        <v>190</v>
      </c>
      <c r="D4" s="24" t="s">
        <v>406</v>
      </c>
      <c r="E4" s="28" t="s">
        <v>61</v>
      </c>
      <c r="F4" s="29" t="s">
        <v>62</v>
      </c>
      <c r="G4" s="80" t="s">
        <v>394</v>
      </c>
      <c r="H4" s="24">
        <v>33</v>
      </c>
      <c r="I4" s="24" t="s">
        <v>63</v>
      </c>
      <c r="J4" s="25" t="s">
        <v>474</v>
      </c>
      <c r="K4" s="148"/>
      <c r="L4" s="148"/>
    </row>
    <row r="5" spans="1:12" s="10" customFormat="1" ht="31.5" customHeight="1">
      <c r="A5" s="24">
        <v>2</v>
      </c>
      <c r="B5" s="2" t="s">
        <v>171</v>
      </c>
      <c r="C5" s="2" t="s">
        <v>189</v>
      </c>
      <c r="D5" s="24" t="s">
        <v>172</v>
      </c>
      <c r="E5" s="28">
        <v>251582134</v>
      </c>
      <c r="F5" s="29" t="s">
        <v>173</v>
      </c>
      <c r="G5" s="29" t="s">
        <v>174</v>
      </c>
      <c r="H5" s="24">
        <v>2</v>
      </c>
      <c r="I5" s="24" t="s">
        <v>63</v>
      </c>
      <c r="J5" s="109"/>
      <c r="K5" s="109"/>
      <c r="L5" s="109"/>
    </row>
    <row r="6" spans="1:12" s="10" customFormat="1" ht="31.5" customHeight="1">
      <c r="A6" s="53">
        <v>3</v>
      </c>
      <c r="B6" s="2" t="s">
        <v>182</v>
      </c>
      <c r="C6" s="2" t="s">
        <v>189</v>
      </c>
      <c r="D6" s="2" t="s">
        <v>185</v>
      </c>
      <c r="E6" s="62" t="s">
        <v>184</v>
      </c>
      <c r="F6" s="2" t="s">
        <v>186</v>
      </c>
      <c r="G6" s="2" t="s">
        <v>395</v>
      </c>
      <c r="H6" s="24">
        <v>4</v>
      </c>
      <c r="I6" s="24" t="s">
        <v>63</v>
      </c>
      <c r="J6" s="109"/>
      <c r="K6" s="109"/>
      <c r="L6" s="109"/>
    </row>
    <row r="7" spans="1:12" s="10" customFormat="1" ht="31.5" customHeight="1">
      <c r="A7" s="24">
        <v>4</v>
      </c>
      <c r="B7" s="2" t="s">
        <v>187</v>
      </c>
      <c r="C7" s="2" t="s">
        <v>188</v>
      </c>
      <c r="D7" s="24" t="s">
        <v>405</v>
      </c>
      <c r="E7" s="30" t="s">
        <v>191</v>
      </c>
      <c r="F7" s="32" t="s">
        <v>396</v>
      </c>
      <c r="G7" s="32" t="s">
        <v>397</v>
      </c>
      <c r="H7" s="24">
        <v>37</v>
      </c>
      <c r="I7" s="24">
        <v>196</v>
      </c>
      <c r="J7" s="2" t="s">
        <v>477</v>
      </c>
      <c r="K7" s="2" t="s">
        <v>71</v>
      </c>
      <c r="L7" s="109">
        <v>18</v>
      </c>
    </row>
    <row r="8" spans="1:12" s="10" customFormat="1" ht="31.5" customHeight="1">
      <c r="A8" s="53">
        <v>5</v>
      </c>
      <c r="B8" s="2" t="s">
        <v>192</v>
      </c>
      <c r="C8" s="2" t="s">
        <v>193</v>
      </c>
      <c r="D8" s="24" t="s">
        <v>404</v>
      </c>
      <c r="E8" s="31" t="s">
        <v>194</v>
      </c>
      <c r="F8" s="32" t="s">
        <v>396</v>
      </c>
      <c r="G8" s="32" t="s">
        <v>397</v>
      </c>
      <c r="H8" s="24">
        <v>44</v>
      </c>
      <c r="I8" s="24">
        <v>307</v>
      </c>
      <c r="J8" s="109"/>
      <c r="K8" s="109"/>
      <c r="L8" s="109"/>
    </row>
    <row r="9" spans="1:12" s="10" customFormat="1" ht="31.5" customHeight="1">
      <c r="A9" s="24">
        <v>6</v>
      </c>
      <c r="B9" s="2" t="s">
        <v>206</v>
      </c>
      <c r="C9" s="2" t="s">
        <v>196</v>
      </c>
      <c r="D9" s="24" t="s">
        <v>197</v>
      </c>
      <c r="E9" s="31" t="s">
        <v>198</v>
      </c>
      <c r="F9" s="32" t="s">
        <v>396</v>
      </c>
      <c r="G9" s="32" t="s">
        <v>397</v>
      </c>
      <c r="H9" s="24">
        <v>27</v>
      </c>
      <c r="I9" s="24">
        <v>175</v>
      </c>
      <c r="J9" s="2" t="s">
        <v>479</v>
      </c>
      <c r="K9" s="109"/>
      <c r="L9" s="109"/>
    </row>
    <row r="10" spans="1:12" s="6" customFormat="1" ht="31.5" customHeight="1">
      <c r="A10" s="53">
        <v>7</v>
      </c>
      <c r="B10" s="2" t="s">
        <v>205</v>
      </c>
      <c r="C10" s="2" t="s">
        <v>402</v>
      </c>
      <c r="D10" s="24" t="s">
        <v>403</v>
      </c>
      <c r="E10" s="31" t="s">
        <v>408</v>
      </c>
      <c r="F10" s="30" t="s">
        <v>409</v>
      </c>
      <c r="G10" s="30" t="s">
        <v>410</v>
      </c>
      <c r="H10" s="24">
        <v>29</v>
      </c>
      <c r="I10" s="24">
        <v>110</v>
      </c>
      <c r="J10" s="2" t="s">
        <v>475</v>
      </c>
      <c r="K10" s="109"/>
      <c r="L10" s="109"/>
    </row>
    <row r="11" spans="1:12" ht="31.5" customHeight="1">
      <c r="A11" s="24">
        <v>8</v>
      </c>
      <c r="B11" s="2" t="s">
        <v>195</v>
      </c>
      <c r="C11" s="2" t="s">
        <v>199</v>
      </c>
      <c r="D11" s="53" t="s">
        <v>407</v>
      </c>
      <c r="E11" s="54">
        <v>300634020</v>
      </c>
      <c r="F11" s="32" t="s">
        <v>396</v>
      </c>
      <c r="G11" s="32" t="s">
        <v>397</v>
      </c>
      <c r="H11" s="23">
        <v>39</v>
      </c>
      <c r="I11" s="23">
        <v>290</v>
      </c>
      <c r="J11" s="25" t="s">
        <v>478</v>
      </c>
      <c r="K11" s="25" t="s">
        <v>71</v>
      </c>
      <c r="L11" s="148">
        <v>4</v>
      </c>
    </row>
    <row r="12" ht="12.75">
      <c r="G12" s="65" t="s">
        <v>476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B2" sqref="B2:B3"/>
    </sheetView>
  </sheetViews>
  <sheetFormatPr defaultColWidth="9.140625" defaultRowHeight="12.75"/>
  <cols>
    <col min="1" max="1" width="4.28125" style="65" customWidth="1"/>
    <col min="2" max="2" width="24.57421875" style="65" customWidth="1"/>
    <col min="3" max="3" width="15.140625" style="115" customWidth="1"/>
    <col min="4" max="4" width="11.8515625" style="101" customWidth="1"/>
    <col min="5" max="5" width="13.57421875" style="101" customWidth="1"/>
    <col min="6" max="6" width="11.00390625" style="124" customWidth="1"/>
    <col min="7" max="7" width="20.7109375" style="103" customWidth="1"/>
    <col min="8" max="8" width="15.421875" style="103" customWidth="1"/>
    <col min="9" max="9" width="26.8515625" style="65" customWidth="1"/>
    <col min="10" max="10" width="20.00390625" style="65" customWidth="1"/>
    <col min="11" max="11" width="3.57421875" style="65" customWidth="1"/>
    <col min="12" max="12" width="19.8515625" style="65" customWidth="1"/>
    <col min="13" max="13" width="22.57421875" style="65" customWidth="1"/>
    <col min="14" max="14" width="15.140625" style="65" customWidth="1"/>
    <col min="15" max="16" width="11.00390625" style="65" customWidth="1"/>
    <col min="17" max="17" width="11.57421875" style="104" customWidth="1"/>
    <col min="18" max="19" width="11.00390625" style="104" customWidth="1"/>
    <col min="20" max="20" width="12.421875" style="104" customWidth="1"/>
  </cols>
  <sheetData>
    <row r="1" spans="1:6" ht="19.5" customHeight="1">
      <c r="A1" s="196" t="s">
        <v>65</v>
      </c>
      <c r="B1" s="196"/>
      <c r="C1" s="196"/>
      <c r="D1" s="196"/>
      <c r="F1" s="125"/>
    </row>
    <row r="2" spans="1:20" s="82" customFormat="1" ht="62.25" customHeight="1">
      <c r="A2" s="202" t="s">
        <v>35</v>
      </c>
      <c r="B2" s="202" t="s">
        <v>523</v>
      </c>
      <c r="C2" s="198" t="s">
        <v>36</v>
      </c>
      <c r="D2" s="202" t="s">
        <v>37</v>
      </c>
      <c r="E2" s="202" t="s">
        <v>38</v>
      </c>
      <c r="F2" s="203" t="s">
        <v>39</v>
      </c>
      <c r="G2" s="204" t="s">
        <v>513</v>
      </c>
      <c r="H2" s="208" t="s">
        <v>514</v>
      </c>
      <c r="I2" s="202" t="s">
        <v>508</v>
      </c>
      <c r="J2" s="202" t="s">
        <v>509</v>
      </c>
      <c r="K2" s="202" t="s">
        <v>35</v>
      </c>
      <c r="L2" s="206" t="s">
        <v>40</v>
      </c>
      <c r="M2" s="206"/>
      <c r="N2" s="206"/>
      <c r="O2" s="202" t="s">
        <v>50</v>
      </c>
      <c r="P2" s="202"/>
      <c r="Q2" s="202"/>
      <c r="R2" s="202"/>
      <c r="S2" s="202"/>
      <c r="T2" s="202"/>
    </row>
    <row r="3" spans="1:20" s="82" customFormat="1" ht="62.25" customHeight="1">
      <c r="A3" s="202"/>
      <c r="B3" s="202"/>
      <c r="C3" s="198"/>
      <c r="D3" s="202"/>
      <c r="E3" s="202"/>
      <c r="F3" s="203"/>
      <c r="G3" s="204"/>
      <c r="H3" s="209"/>
      <c r="I3" s="202"/>
      <c r="J3" s="202"/>
      <c r="K3" s="202"/>
      <c r="L3" s="142" t="s">
        <v>41</v>
      </c>
      <c r="M3" s="142" t="s">
        <v>42</v>
      </c>
      <c r="N3" s="142" t="s">
        <v>43</v>
      </c>
      <c r="O3" s="3" t="s">
        <v>44</v>
      </c>
      <c r="P3" s="3" t="s">
        <v>45</v>
      </c>
      <c r="Q3" s="3" t="s">
        <v>46</v>
      </c>
      <c r="R3" s="3" t="s">
        <v>47</v>
      </c>
      <c r="S3" s="3" t="s">
        <v>48</v>
      </c>
      <c r="T3" s="3" t="s">
        <v>49</v>
      </c>
    </row>
    <row r="4" spans="1:20" s="82" customFormat="1" ht="13.5" customHeight="1">
      <c r="A4" s="199" t="s">
        <v>64</v>
      </c>
      <c r="B4" s="199"/>
      <c r="C4" s="199"/>
      <c r="D4" s="199"/>
      <c r="E4" s="199"/>
      <c r="F4" s="126"/>
      <c r="G4" s="105"/>
      <c r="H4" s="105"/>
      <c r="I4" s="86"/>
      <c r="J4" s="86"/>
      <c r="K4" s="86"/>
      <c r="L4" s="199" t="s">
        <v>64</v>
      </c>
      <c r="M4" s="199"/>
      <c r="N4" s="199"/>
      <c r="O4" s="199"/>
      <c r="P4" s="199"/>
      <c r="Q4" s="106"/>
      <c r="R4" s="106"/>
      <c r="S4" s="106"/>
      <c r="T4" s="106"/>
    </row>
    <row r="5" spans="1:20" s="81" customFormat="1" ht="174" customHeight="1">
      <c r="A5" s="2">
        <v>1</v>
      </c>
      <c r="B5" s="102" t="s">
        <v>66</v>
      </c>
      <c r="C5" s="56" t="s">
        <v>67</v>
      </c>
      <c r="D5" s="102" t="s">
        <v>68</v>
      </c>
      <c r="E5" s="102" t="s">
        <v>68</v>
      </c>
      <c r="F5" s="127" t="s">
        <v>69</v>
      </c>
      <c r="G5" s="107">
        <v>398515.1</v>
      </c>
      <c r="H5" s="107" t="s">
        <v>515</v>
      </c>
      <c r="I5" s="150" t="s">
        <v>86</v>
      </c>
      <c r="J5" s="102" t="s">
        <v>87</v>
      </c>
      <c r="K5" s="2">
        <v>1</v>
      </c>
      <c r="L5" s="102" t="s">
        <v>88</v>
      </c>
      <c r="M5" s="102" t="s">
        <v>399</v>
      </c>
      <c r="N5" s="102" t="s">
        <v>89</v>
      </c>
      <c r="O5" s="102" t="s">
        <v>122</v>
      </c>
      <c r="P5" s="102" t="s">
        <v>123</v>
      </c>
      <c r="Q5" s="102" t="s">
        <v>123</v>
      </c>
      <c r="R5" s="102" t="s">
        <v>123</v>
      </c>
      <c r="S5" s="102" t="s">
        <v>124</v>
      </c>
      <c r="T5" s="102" t="s">
        <v>123</v>
      </c>
    </row>
    <row r="6" spans="1:20" s="81" customFormat="1" ht="12.75">
      <c r="A6" s="2">
        <v>2</v>
      </c>
      <c r="B6" s="2" t="s">
        <v>70</v>
      </c>
      <c r="C6" s="57"/>
      <c r="D6" s="2" t="s">
        <v>68</v>
      </c>
      <c r="E6" s="2" t="s">
        <v>71</v>
      </c>
      <c r="F6" s="80">
        <v>1993</v>
      </c>
      <c r="G6" s="108">
        <v>212526.7</v>
      </c>
      <c r="H6" s="107" t="s">
        <v>515</v>
      </c>
      <c r="I6" s="110" t="s">
        <v>90</v>
      </c>
      <c r="J6" s="2" t="s">
        <v>91</v>
      </c>
      <c r="K6" s="2">
        <v>2</v>
      </c>
      <c r="L6" s="2"/>
      <c r="M6" s="2"/>
      <c r="N6" s="2"/>
      <c r="O6" s="2"/>
      <c r="P6" s="2"/>
      <c r="Q6" s="2"/>
      <c r="R6" s="2"/>
      <c r="S6" s="2"/>
      <c r="T6" s="2"/>
    </row>
    <row r="7" spans="1:20" s="81" customFormat="1" ht="12.75">
      <c r="A7" s="2">
        <v>3</v>
      </c>
      <c r="B7" s="2" t="s">
        <v>70</v>
      </c>
      <c r="C7" s="57"/>
      <c r="D7" s="2" t="s">
        <v>68</v>
      </c>
      <c r="E7" s="2" t="s">
        <v>71</v>
      </c>
      <c r="F7" s="80">
        <v>1993</v>
      </c>
      <c r="G7" s="108">
        <v>245025.6</v>
      </c>
      <c r="H7" s="108" t="s">
        <v>515</v>
      </c>
      <c r="I7" s="110" t="s">
        <v>92</v>
      </c>
      <c r="J7" s="2" t="s">
        <v>93</v>
      </c>
      <c r="K7" s="2">
        <v>3</v>
      </c>
      <c r="L7" s="2"/>
      <c r="M7" s="2"/>
      <c r="N7" s="2"/>
      <c r="O7" s="2"/>
      <c r="P7" s="2"/>
      <c r="Q7" s="2"/>
      <c r="R7" s="2"/>
      <c r="S7" s="2"/>
      <c r="T7" s="2"/>
    </row>
    <row r="8" spans="1:20" s="81" customFormat="1" ht="12.75">
      <c r="A8" s="2">
        <v>4</v>
      </c>
      <c r="B8" s="2" t="s">
        <v>70</v>
      </c>
      <c r="C8" s="57"/>
      <c r="D8" s="2" t="s">
        <v>68</v>
      </c>
      <c r="E8" s="2" t="s">
        <v>71</v>
      </c>
      <c r="F8" s="80">
        <v>1995</v>
      </c>
      <c r="G8" s="108">
        <v>92192.53</v>
      </c>
      <c r="H8" s="108" t="s">
        <v>515</v>
      </c>
      <c r="I8" s="110" t="s">
        <v>94</v>
      </c>
      <c r="J8" s="2" t="s">
        <v>95</v>
      </c>
      <c r="K8" s="2">
        <v>4</v>
      </c>
      <c r="L8" s="2"/>
      <c r="M8" s="2"/>
      <c r="N8" s="2"/>
      <c r="O8" s="2"/>
      <c r="P8" s="2"/>
      <c r="Q8" s="2"/>
      <c r="R8" s="2"/>
      <c r="S8" s="2"/>
      <c r="T8" s="2"/>
    </row>
    <row r="9" spans="1:20" s="81" customFormat="1" ht="12.75">
      <c r="A9" s="2">
        <v>5</v>
      </c>
      <c r="B9" s="2" t="s">
        <v>70</v>
      </c>
      <c r="C9" s="57"/>
      <c r="D9" s="2" t="s">
        <v>68</v>
      </c>
      <c r="E9" s="2" t="s">
        <v>71</v>
      </c>
      <c r="F9" s="80">
        <v>1993</v>
      </c>
      <c r="G9" s="108">
        <v>230641.4</v>
      </c>
      <c r="H9" s="108" t="s">
        <v>515</v>
      </c>
      <c r="I9" s="110" t="s">
        <v>96</v>
      </c>
      <c r="J9" s="2" t="s">
        <v>97</v>
      </c>
      <c r="K9" s="2">
        <v>5</v>
      </c>
      <c r="L9" s="2"/>
      <c r="M9" s="2"/>
      <c r="N9" s="2"/>
      <c r="O9" s="2"/>
      <c r="P9" s="2"/>
      <c r="Q9" s="2"/>
      <c r="R9" s="2"/>
      <c r="S9" s="2"/>
      <c r="T9" s="2"/>
    </row>
    <row r="10" spans="1:20" s="81" customFormat="1" ht="12.75">
      <c r="A10" s="2">
        <v>6</v>
      </c>
      <c r="B10" s="2" t="s">
        <v>70</v>
      </c>
      <c r="C10" s="57"/>
      <c r="D10" s="2" t="s">
        <v>68</v>
      </c>
      <c r="E10" s="2" t="s">
        <v>71</v>
      </c>
      <c r="F10" s="80">
        <v>1993</v>
      </c>
      <c r="G10" s="108">
        <v>113676</v>
      </c>
      <c r="H10" s="108" t="s">
        <v>515</v>
      </c>
      <c r="I10" s="110" t="s">
        <v>96</v>
      </c>
      <c r="J10" s="2" t="s">
        <v>98</v>
      </c>
      <c r="K10" s="2">
        <v>6</v>
      </c>
      <c r="L10" s="2"/>
      <c r="M10" s="2"/>
      <c r="N10" s="2"/>
      <c r="O10" s="2"/>
      <c r="P10" s="2"/>
      <c r="Q10" s="2"/>
      <c r="R10" s="2"/>
      <c r="S10" s="2"/>
      <c r="T10" s="2"/>
    </row>
    <row r="11" spans="1:20" s="81" customFormat="1" ht="12.75">
      <c r="A11" s="2">
        <v>7</v>
      </c>
      <c r="B11" s="2" t="s">
        <v>72</v>
      </c>
      <c r="C11" s="57"/>
      <c r="D11" s="2" t="s">
        <v>68</v>
      </c>
      <c r="E11" s="2" t="s">
        <v>71</v>
      </c>
      <c r="F11" s="80">
        <v>2003</v>
      </c>
      <c r="G11" s="108">
        <v>2398122.84</v>
      </c>
      <c r="H11" s="108" t="s">
        <v>515</v>
      </c>
      <c r="I11" s="110" t="s">
        <v>96</v>
      </c>
      <c r="J11" s="2" t="s">
        <v>99</v>
      </c>
      <c r="K11" s="2">
        <v>7</v>
      </c>
      <c r="L11" s="2"/>
      <c r="M11" s="2"/>
      <c r="N11" s="2"/>
      <c r="O11" s="2"/>
      <c r="P11" s="2"/>
      <c r="Q11" s="2"/>
      <c r="R11" s="2"/>
      <c r="S11" s="2"/>
      <c r="T11" s="2"/>
    </row>
    <row r="12" spans="1:20" s="81" customFormat="1" ht="51">
      <c r="A12" s="2">
        <v>8</v>
      </c>
      <c r="B12" s="2" t="s">
        <v>73</v>
      </c>
      <c r="C12" s="57" t="s">
        <v>74</v>
      </c>
      <c r="D12" s="2" t="s">
        <v>68</v>
      </c>
      <c r="E12" s="2" t="s">
        <v>71</v>
      </c>
      <c r="F12" s="80">
        <v>2003</v>
      </c>
      <c r="G12" s="108">
        <v>900000</v>
      </c>
      <c r="H12" s="108" t="s">
        <v>516</v>
      </c>
      <c r="I12" s="110" t="s">
        <v>100</v>
      </c>
      <c r="J12" s="2" t="s">
        <v>95</v>
      </c>
      <c r="K12" s="2">
        <v>8</v>
      </c>
      <c r="L12" s="2" t="s">
        <v>88</v>
      </c>
      <c r="M12" s="2" t="s">
        <v>101</v>
      </c>
      <c r="N12" s="2" t="s">
        <v>102</v>
      </c>
      <c r="O12" s="2" t="s">
        <v>123</v>
      </c>
      <c r="P12" s="2" t="s">
        <v>123</v>
      </c>
      <c r="Q12" s="2" t="s">
        <v>123</v>
      </c>
      <c r="R12" s="2" t="s">
        <v>123</v>
      </c>
      <c r="S12" s="2" t="s">
        <v>124</v>
      </c>
      <c r="T12" s="2" t="s">
        <v>126</v>
      </c>
    </row>
    <row r="13" spans="1:20" s="81" customFormat="1" ht="38.25">
      <c r="A13" s="2">
        <v>9</v>
      </c>
      <c r="B13" s="2" t="s">
        <v>75</v>
      </c>
      <c r="C13" s="57" t="s">
        <v>76</v>
      </c>
      <c r="D13" s="2" t="s">
        <v>68</v>
      </c>
      <c r="E13" s="2" t="s">
        <v>71</v>
      </c>
      <c r="F13" s="80">
        <v>1904</v>
      </c>
      <c r="G13" s="108">
        <v>500000</v>
      </c>
      <c r="H13" s="108" t="s">
        <v>516</v>
      </c>
      <c r="I13" s="110"/>
      <c r="J13" s="2" t="s">
        <v>103</v>
      </c>
      <c r="K13" s="2">
        <v>9</v>
      </c>
      <c r="L13" s="2" t="s">
        <v>104</v>
      </c>
      <c r="M13" s="2" t="s">
        <v>105</v>
      </c>
      <c r="N13" s="2" t="s">
        <v>106</v>
      </c>
      <c r="O13" s="2" t="s">
        <v>127</v>
      </c>
      <c r="P13" s="2" t="s">
        <v>128</v>
      </c>
      <c r="Q13" s="2" t="s">
        <v>128</v>
      </c>
      <c r="R13" s="2" t="s">
        <v>123</v>
      </c>
      <c r="S13" s="2" t="s">
        <v>124</v>
      </c>
      <c r="T13" s="2" t="s">
        <v>128</v>
      </c>
    </row>
    <row r="14" spans="1:20" s="81" customFormat="1" ht="25.5">
      <c r="A14" s="2">
        <v>10</v>
      </c>
      <c r="B14" s="2" t="s">
        <v>77</v>
      </c>
      <c r="C14" s="57"/>
      <c r="D14" s="2" t="s">
        <v>68</v>
      </c>
      <c r="E14" s="2" t="s">
        <v>71</v>
      </c>
      <c r="F14" s="80">
        <v>2010</v>
      </c>
      <c r="G14" s="108">
        <v>1000345.72</v>
      </c>
      <c r="H14" s="108" t="s">
        <v>515</v>
      </c>
      <c r="I14" s="110"/>
      <c r="J14" s="2" t="s">
        <v>99</v>
      </c>
      <c r="K14" s="2">
        <v>10</v>
      </c>
      <c r="L14" s="2"/>
      <c r="M14" s="2"/>
      <c r="N14" s="2"/>
      <c r="O14" s="2"/>
      <c r="P14" s="2"/>
      <c r="Q14" s="2"/>
      <c r="R14" s="2"/>
      <c r="S14" s="2"/>
      <c r="T14" s="2"/>
    </row>
    <row r="15" spans="1:20" s="81" customFormat="1" ht="25.5">
      <c r="A15" s="2">
        <v>11</v>
      </c>
      <c r="B15" s="2" t="s">
        <v>482</v>
      </c>
      <c r="C15" s="57"/>
      <c r="D15" s="2" t="s">
        <v>68</v>
      </c>
      <c r="E15" s="2" t="s">
        <v>71</v>
      </c>
      <c r="F15" s="80">
        <v>2010</v>
      </c>
      <c r="G15" s="108">
        <v>96833.82</v>
      </c>
      <c r="H15" s="108" t="s">
        <v>515</v>
      </c>
      <c r="I15" s="110"/>
      <c r="J15" s="2" t="s">
        <v>93</v>
      </c>
      <c r="K15" s="2">
        <v>11</v>
      </c>
      <c r="L15" s="2"/>
      <c r="M15" s="2"/>
      <c r="N15" s="2"/>
      <c r="O15" s="2"/>
      <c r="P15" s="2"/>
      <c r="Q15" s="2"/>
      <c r="R15" s="2"/>
      <c r="S15" s="2"/>
      <c r="T15" s="2"/>
    </row>
    <row r="16" spans="1:20" s="81" customFormat="1" ht="51">
      <c r="A16" s="2">
        <v>12</v>
      </c>
      <c r="B16" s="2" t="s">
        <v>78</v>
      </c>
      <c r="C16" s="57" t="s">
        <v>74</v>
      </c>
      <c r="D16" s="2" t="s">
        <v>68</v>
      </c>
      <c r="E16" s="2" t="s">
        <v>71</v>
      </c>
      <c r="F16" s="80">
        <v>1974</v>
      </c>
      <c r="G16" s="108">
        <v>979268.92</v>
      </c>
      <c r="H16" s="108" t="s">
        <v>515</v>
      </c>
      <c r="I16" s="110"/>
      <c r="J16" s="2" t="s">
        <v>91</v>
      </c>
      <c r="K16" s="2">
        <v>12</v>
      </c>
      <c r="L16" s="2" t="s">
        <v>107</v>
      </c>
      <c r="M16" s="2" t="s">
        <v>108</v>
      </c>
      <c r="N16" s="2" t="s">
        <v>109</v>
      </c>
      <c r="O16" s="2" t="s">
        <v>122</v>
      </c>
      <c r="P16" s="2" t="s">
        <v>123</v>
      </c>
      <c r="Q16" s="2" t="s">
        <v>123</v>
      </c>
      <c r="R16" s="2" t="s">
        <v>122</v>
      </c>
      <c r="S16" s="2" t="s">
        <v>129</v>
      </c>
      <c r="T16" s="2" t="s">
        <v>123</v>
      </c>
    </row>
    <row r="17" spans="1:20" s="81" customFormat="1" ht="51">
      <c r="A17" s="2">
        <v>13</v>
      </c>
      <c r="B17" s="2" t="s">
        <v>79</v>
      </c>
      <c r="C17" s="57" t="s">
        <v>80</v>
      </c>
      <c r="D17" s="2" t="s">
        <v>71</v>
      </c>
      <c r="E17" s="2" t="s">
        <v>71</v>
      </c>
      <c r="F17" s="80" t="s">
        <v>81</v>
      </c>
      <c r="G17" s="108">
        <v>20000</v>
      </c>
      <c r="H17" s="108" t="s">
        <v>515</v>
      </c>
      <c r="I17" s="110"/>
      <c r="J17" s="2" t="s">
        <v>91</v>
      </c>
      <c r="K17" s="2">
        <v>13</v>
      </c>
      <c r="L17" s="2" t="s">
        <v>110</v>
      </c>
      <c r="M17" s="2" t="s">
        <v>111</v>
      </c>
      <c r="N17" s="2" t="s">
        <v>112</v>
      </c>
      <c r="O17" s="2" t="s">
        <v>127</v>
      </c>
      <c r="P17" s="2" t="s">
        <v>128</v>
      </c>
      <c r="Q17" s="2" t="s">
        <v>128</v>
      </c>
      <c r="R17" s="2" t="s">
        <v>128</v>
      </c>
      <c r="S17" s="2" t="s">
        <v>129</v>
      </c>
      <c r="T17" s="2" t="s">
        <v>128</v>
      </c>
    </row>
    <row r="18" spans="1:20" s="81" customFormat="1" ht="51">
      <c r="A18" s="2">
        <v>14</v>
      </c>
      <c r="B18" s="2" t="s">
        <v>82</v>
      </c>
      <c r="C18" s="57" t="s">
        <v>83</v>
      </c>
      <c r="D18" s="2" t="s">
        <v>68</v>
      </c>
      <c r="E18" s="2" t="s">
        <v>71</v>
      </c>
      <c r="F18" s="80" t="s">
        <v>81</v>
      </c>
      <c r="G18" s="108">
        <v>28000</v>
      </c>
      <c r="H18" s="108" t="s">
        <v>515</v>
      </c>
      <c r="I18" s="110"/>
      <c r="J18" s="2" t="s">
        <v>91</v>
      </c>
      <c r="K18" s="2">
        <v>14</v>
      </c>
      <c r="L18" s="2" t="s">
        <v>113</v>
      </c>
      <c r="M18" s="2" t="s">
        <v>114</v>
      </c>
      <c r="N18" s="2" t="s">
        <v>115</v>
      </c>
      <c r="O18" s="2"/>
      <c r="P18" s="2"/>
      <c r="Q18" s="2"/>
      <c r="R18" s="2"/>
      <c r="S18" s="2"/>
      <c r="T18" s="2"/>
    </row>
    <row r="19" spans="1:20" s="81" customFormat="1" ht="63.75">
      <c r="A19" s="2">
        <v>15</v>
      </c>
      <c r="B19" s="2" t="s">
        <v>84</v>
      </c>
      <c r="C19" s="116" t="s">
        <v>414</v>
      </c>
      <c r="D19" s="2" t="s">
        <v>68</v>
      </c>
      <c r="E19" s="2" t="s">
        <v>71</v>
      </c>
      <c r="F19" s="80">
        <v>1972</v>
      </c>
      <c r="G19" s="108">
        <v>30000</v>
      </c>
      <c r="H19" s="108" t="s">
        <v>515</v>
      </c>
      <c r="I19" s="110"/>
      <c r="J19" s="2" t="s">
        <v>181</v>
      </c>
      <c r="K19" s="2">
        <v>15</v>
      </c>
      <c r="L19" s="2" t="s">
        <v>116</v>
      </c>
      <c r="M19" s="2" t="s">
        <v>117</v>
      </c>
      <c r="N19" s="2" t="s">
        <v>118</v>
      </c>
      <c r="O19" s="2" t="s">
        <v>127</v>
      </c>
      <c r="P19" s="2" t="s">
        <v>128</v>
      </c>
      <c r="Q19" s="2" t="s">
        <v>128</v>
      </c>
      <c r="R19" s="2" t="s">
        <v>128</v>
      </c>
      <c r="S19" s="2" t="s">
        <v>129</v>
      </c>
      <c r="T19" s="2" t="s">
        <v>128</v>
      </c>
    </row>
    <row r="20" spans="1:20" s="81" customFormat="1" ht="63.75">
      <c r="A20" s="2">
        <v>16</v>
      </c>
      <c r="B20" s="2" t="s">
        <v>85</v>
      </c>
      <c r="C20" s="116" t="s">
        <v>414</v>
      </c>
      <c r="D20" s="2" t="s">
        <v>68</v>
      </c>
      <c r="E20" s="2" t="s">
        <v>71</v>
      </c>
      <c r="F20" s="80">
        <v>1962</v>
      </c>
      <c r="G20" s="108">
        <v>120000</v>
      </c>
      <c r="H20" s="108" t="s">
        <v>515</v>
      </c>
      <c r="I20" s="110"/>
      <c r="J20" s="2" t="s">
        <v>91</v>
      </c>
      <c r="K20" s="2">
        <v>16</v>
      </c>
      <c r="L20" s="2" t="s">
        <v>119</v>
      </c>
      <c r="M20" s="2" t="s">
        <v>120</v>
      </c>
      <c r="N20" s="2" t="s">
        <v>121</v>
      </c>
      <c r="O20" s="2" t="s">
        <v>123</v>
      </c>
      <c r="P20" s="2" t="s">
        <v>123</v>
      </c>
      <c r="Q20" s="2" t="s">
        <v>123</v>
      </c>
      <c r="R20" s="2" t="s">
        <v>123</v>
      </c>
      <c r="S20" s="2" t="s">
        <v>129</v>
      </c>
      <c r="T20" s="2" t="s">
        <v>123</v>
      </c>
    </row>
    <row r="21" spans="1:20" s="81" customFormat="1" ht="25.5">
      <c r="A21" s="2">
        <v>17</v>
      </c>
      <c r="B21" s="2" t="s">
        <v>415</v>
      </c>
      <c r="C21" s="57" t="s">
        <v>228</v>
      </c>
      <c r="D21" s="2" t="s">
        <v>68</v>
      </c>
      <c r="E21" s="2" t="s">
        <v>71</v>
      </c>
      <c r="F21" s="80">
        <v>2014</v>
      </c>
      <c r="G21" s="108">
        <v>18399.43</v>
      </c>
      <c r="H21" s="108" t="s">
        <v>515</v>
      </c>
      <c r="I21" s="110"/>
      <c r="J21" s="2" t="s">
        <v>97</v>
      </c>
      <c r="K21" s="2">
        <v>17</v>
      </c>
      <c r="L21" s="2"/>
      <c r="M21" s="2"/>
      <c r="N21" s="2"/>
      <c r="O21" s="2"/>
      <c r="P21" s="2"/>
      <c r="Q21" s="2"/>
      <c r="R21" s="2"/>
      <c r="S21" s="2"/>
      <c r="T21" s="2"/>
    </row>
    <row r="22" spans="1:20" s="81" customFormat="1" ht="49.5" customHeight="1">
      <c r="A22" s="2">
        <v>18</v>
      </c>
      <c r="B22" s="2" t="s">
        <v>416</v>
      </c>
      <c r="C22" s="57" t="s">
        <v>417</v>
      </c>
      <c r="D22" s="2" t="s">
        <v>68</v>
      </c>
      <c r="E22" s="2" t="s">
        <v>71</v>
      </c>
      <c r="F22" s="80">
        <v>2014</v>
      </c>
      <c r="G22" s="108">
        <v>248727.84</v>
      </c>
      <c r="H22" s="108" t="s">
        <v>515</v>
      </c>
      <c r="I22" s="110"/>
      <c r="J22" s="2" t="s">
        <v>97</v>
      </c>
      <c r="K22" s="2">
        <v>18</v>
      </c>
      <c r="L22" s="2"/>
      <c r="M22" s="2"/>
      <c r="N22" s="2"/>
      <c r="O22" s="2"/>
      <c r="P22" s="2"/>
      <c r="Q22" s="2"/>
      <c r="R22" s="2"/>
      <c r="S22" s="2"/>
      <c r="T22" s="2"/>
    </row>
    <row r="23" spans="1:20" s="81" customFormat="1" ht="25.5">
      <c r="A23" s="2">
        <v>19</v>
      </c>
      <c r="B23" s="2" t="s">
        <v>418</v>
      </c>
      <c r="C23" s="57" t="s">
        <v>228</v>
      </c>
      <c r="D23" s="2" t="s">
        <v>68</v>
      </c>
      <c r="E23" s="2" t="s">
        <v>71</v>
      </c>
      <c r="F23" s="80">
        <v>2014</v>
      </c>
      <c r="G23" s="108">
        <v>29575.35</v>
      </c>
      <c r="H23" s="108" t="s">
        <v>515</v>
      </c>
      <c r="I23" s="110"/>
      <c r="J23" s="2" t="s">
        <v>425</v>
      </c>
      <c r="K23" s="2">
        <v>19</v>
      </c>
      <c r="L23" s="2"/>
      <c r="M23" s="2"/>
      <c r="N23" s="2"/>
      <c r="O23" s="2"/>
      <c r="P23" s="2"/>
      <c r="Q23" s="2"/>
      <c r="R23" s="2"/>
      <c r="S23" s="2"/>
      <c r="T23" s="2"/>
    </row>
    <row r="24" spans="1:20" s="81" customFormat="1" ht="114.75">
      <c r="A24" s="2">
        <v>20</v>
      </c>
      <c r="B24" s="2" t="s">
        <v>506</v>
      </c>
      <c r="C24" s="57" t="s">
        <v>419</v>
      </c>
      <c r="D24" s="2" t="s">
        <v>68</v>
      </c>
      <c r="E24" s="2" t="s">
        <v>71</v>
      </c>
      <c r="F24" s="80">
        <v>2014</v>
      </c>
      <c r="G24" s="108">
        <v>3720879.99</v>
      </c>
      <c r="H24" s="108" t="s">
        <v>515</v>
      </c>
      <c r="I24" s="110"/>
      <c r="J24" s="2" t="s">
        <v>99</v>
      </c>
      <c r="K24" s="2">
        <v>20</v>
      </c>
      <c r="L24" s="2" t="s">
        <v>426</v>
      </c>
      <c r="M24" s="2" t="s">
        <v>427</v>
      </c>
      <c r="N24" s="2" t="s">
        <v>428</v>
      </c>
      <c r="O24" s="2" t="s">
        <v>430</v>
      </c>
      <c r="P24" s="2" t="s">
        <v>431</v>
      </c>
      <c r="Q24" s="2" t="s">
        <v>431</v>
      </c>
      <c r="R24" s="2" t="s">
        <v>431</v>
      </c>
      <c r="S24" s="2" t="s">
        <v>129</v>
      </c>
      <c r="T24" s="2" t="s">
        <v>431</v>
      </c>
    </row>
    <row r="25" spans="1:20" s="81" customFormat="1" ht="47.25" customHeight="1">
      <c r="A25" s="2">
        <v>21</v>
      </c>
      <c r="B25" s="2" t="s">
        <v>420</v>
      </c>
      <c r="C25" s="57" t="s">
        <v>228</v>
      </c>
      <c r="D25" s="2" t="s">
        <v>68</v>
      </c>
      <c r="E25" s="2" t="s">
        <v>71</v>
      </c>
      <c r="F25" s="80">
        <v>2013</v>
      </c>
      <c r="G25" s="108">
        <v>192029.72</v>
      </c>
      <c r="H25" s="108" t="s">
        <v>515</v>
      </c>
      <c r="I25" s="110"/>
      <c r="J25" s="2" t="s">
        <v>425</v>
      </c>
      <c r="K25" s="2">
        <v>21</v>
      </c>
      <c r="L25" s="2"/>
      <c r="M25" s="2"/>
      <c r="N25" s="2"/>
      <c r="O25" s="2"/>
      <c r="P25" s="2"/>
      <c r="Q25" s="2"/>
      <c r="R25" s="2"/>
      <c r="S25" s="2"/>
      <c r="T25" s="2"/>
    </row>
    <row r="26" spans="1:20" s="81" customFormat="1" ht="51" customHeight="1">
      <c r="A26" s="2">
        <v>22</v>
      </c>
      <c r="B26" s="2" t="s">
        <v>421</v>
      </c>
      <c r="C26" s="57" t="s">
        <v>228</v>
      </c>
      <c r="D26" s="2" t="s">
        <v>68</v>
      </c>
      <c r="E26" s="2" t="s">
        <v>71</v>
      </c>
      <c r="F26" s="80">
        <v>2013</v>
      </c>
      <c r="G26" s="108">
        <v>199838.24</v>
      </c>
      <c r="H26" s="108" t="s">
        <v>515</v>
      </c>
      <c r="I26" s="110"/>
      <c r="J26" s="2" t="s">
        <v>91</v>
      </c>
      <c r="K26" s="2">
        <v>22</v>
      </c>
      <c r="L26" s="2"/>
      <c r="M26" s="2"/>
      <c r="N26" s="2"/>
      <c r="O26" s="2"/>
      <c r="P26" s="2"/>
      <c r="Q26" s="2"/>
      <c r="R26" s="2"/>
      <c r="S26" s="2"/>
      <c r="T26" s="2"/>
    </row>
    <row r="27" spans="1:20" s="81" customFormat="1" ht="25.5">
      <c r="A27" s="2">
        <v>23</v>
      </c>
      <c r="B27" s="2" t="s">
        <v>422</v>
      </c>
      <c r="C27" s="57" t="s">
        <v>228</v>
      </c>
      <c r="D27" s="2" t="s">
        <v>68</v>
      </c>
      <c r="E27" s="2" t="s">
        <v>71</v>
      </c>
      <c r="F27" s="80">
        <v>2013</v>
      </c>
      <c r="G27" s="108">
        <v>45824.29</v>
      </c>
      <c r="H27" s="108" t="s">
        <v>515</v>
      </c>
      <c r="I27" s="110"/>
      <c r="J27" s="2" t="s">
        <v>429</v>
      </c>
      <c r="K27" s="2">
        <v>23</v>
      </c>
      <c r="L27" s="2"/>
      <c r="M27" s="2"/>
      <c r="N27" s="2"/>
      <c r="O27" s="2"/>
      <c r="P27" s="2"/>
      <c r="Q27" s="2"/>
      <c r="R27" s="2"/>
      <c r="S27" s="2"/>
      <c r="T27" s="2"/>
    </row>
    <row r="28" spans="1:20" s="81" customFormat="1" ht="25.5">
      <c r="A28" s="2">
        <v>24</v>
      </c>
      <c r="B28" s="2" t="s">
        <v>423</v>
      </c>
      <c r="C28" s="57" t="s">
        <v>228</v>
      </c>
      <c r="D28" s="2" t="s">
        <v>68</v>
      </c>
      <c r="E28" s="2" t="s">
        <v>71</v>
      </c>
      <c r="F28" s="80">
        <v>2013</v>
      </c>
      <c r="G28" s="108">
        <v>4735.5</v>
      </c>
      <c r="H28" s="108" t="s">
        <v>515</v>
      </c>
      <c r="I28" s="110"/>
      <c r="J28" s="2" t="s">
        <v>91</v>
      </c>
      <c r="K28" s="2">
        <v>24</v>
      </c>
      <c r="L28" s="2"/>
      <c r="M28" s="2"/>
      <c r="N28" s="2"/>
      <c r="O28" s="2"/>
      <c r="P28" s="2"/>
      <c r="Q28" s="2"/>
      <c r="R28" s="2"/>
      <c r="S28" s="2"/>
      <c r="T28" s="2"/>
    </row>
    <row r="29" spans="1:20" s="81" customFormat="1" ht="51">
      <c r="A29" s="2">
        <v>25</v>
      </c>
      <c r="B29" s="2" t="s">
        <v>517</v>
      </c>
      <c r="C29" s="57" t="s">
        <v>228</v>
      </c>
      <c r="D29" s="2" t="s">
        <v>68</v>
      </c>
      <c r="E29" s="2" t="s">
        <v>71</v>
      </c>
      <c r="F29" s="80">
        <v>2012</v>
      </c>
      <c r="G29" s="177">
        <v>161650.89</v>
      </c>
      <c r="H29" s="108" t="s">
        <v>515</v>
      </c>
      <c r="I29" s="110"/>
      <c r="J29" s="2" t="s">
        <v>95</v>
      </c>
      <c r="K29" s="2">
        <v>25</v>
      </c>
      <c r="L29" s="2"/>
      <c r="M29" s="2"/>
      <c r="N29" s="2"/>
      <c r="O29" s="2"/>
      <c r="P29" s="2"/>
      <c r="Q29" s="2"/>
      <c r="R29" s="2"/>
      <c r="S29" s="2"/>
      <c r="T29" s="2"/>
    </row>
    <row r="30" spans="1:20" s="81" customFormat="1" ht="63.75">
      <c r="A30" s="2">
        <v>26</v>
      </c>
      <c r="B30" s="2" t="s">
        <v>518</v>
      </c>
      <c r="C30" s="116" t="s">
        <v>414</v>
      </c>
      <c r="D30" s="2" t="s">
        <v>68</v>
      </c>
      <c r="E30" s="2" t="s">
        <v>71</v>
      </c>
      <c r="F30" s="80">
        <v>1935</v>
      </c>
      <c r="G30" s="177">
        <v>9000</v>
      </c>
      <c r="H30" s="108" t="s">
        <v>515</v>
      </c>
      <c r="I30" s="110"/>
      <c r="J30" s="2" t="s">
        <v>95</v>
      </c>
      <c r="K30" s="2">
        <v>26</v>
      </c>
      <c r="L30" s="2" t="s">
        <v>88</v>
      </c>
      <c r="M30" s="2" t="s">
        <v>236</v>
      </c>
      <c r="N30" s="2" t="s">
        <v>519</v>
      </c>
      <c r="O30" s="2" t="s">
        <v>520</v>
      </c>
      <c r="P30" s="2" t="s">
        <v>123</v>
      </c>
      <c r="Q30" s="2" t="s">
        <v>123</v>
      </c>
      <c r="R30" s="2" t="s">
        <v>123</v>
      </c>
      <c r="S30" s="2" t="s">
        <v>129</v>
      </c>
      <c r="T30" s="2" t="s">
        <v>123</v>
      </c>
    </row>
    <row r="31" spans="1:20" s="83" customFormat="1" ht="21.75" customHeight="1">
      <c r="A31" s="197" t="s">
        <v>0</v>
      </c>
      <c r="B31" s="197" t="s">
        <v>0</v>
      </c>
      <c r="C31" s="197"/>
      <c r="D31" s="161"/>
      <c r="E31" s="161"/>
      <c r="F31" s="163"/>
      <c r="G31" s="164">
        <f>SUM(G5:G30)</f>
        <v>11995809.879999999</v>
      </c>
      <c r="H31" s="108"/>
      <c r="I31" s="2"/>
      <c r="J31" s="2"/>
      <c r="K31" s="2"/>
      <c r="L31" s="2"/>
      <c r="M31" s="2"/>
      <c r="N31" s="2"/>
      <c r="O31" s="2"/>
      <c r="P31" s="2"/>
      <c r="Q31" s="109"/>
      <c r="R31" s="109"/>
      <c r="S31" s="109"/>
      <c r="T31" s="109"/>
    </row>
    <row r="32" spans="1:20" s="82" customFormat="1" ht="12.75" customHeight="1">
      <c r="A32" s="199" t="s">
        <v>200</v>
      </c>
      <c r="B32" s="199"/>
      <c r="C32" s="199"/>
      <c r="D32" s="199"/>
      <c r="E32" s="199"/>
      <c r="F32" s="199"/>
      <c r="G32" s="199"/>
      <c r="H32" s="174"/>
      <c r="I32" s="86"/>
      <c r="J32" s="86"/>
      <c r="K32" s="86"/>
      <c r="L32" s="199" t="s">
        <v>200</v>
      </c>
      <c r="M32" s="199"/>
      <c r="N32" s="199"/>
      <c r="O32" s="199"/>
      <c r="P32" s="199"/>
      <c r="Q32" s="199"/>
      <c r="R32" s="199"/>
      <c r="S32" s="106"/>
      <c r="T32" s="106"/>
    </row>
    <row r="33" spans="1:20" s="81" customFormat="1" ht="69" customHeight="1">
      <c r="A33" s="2">
        <v>1</v>
      </c>
      <c r="B33" s="143" t="s">
        <v>207</v>
      </c>
      <c r="C33" s="143" t="s">
        <v>208</v>
      </c>
      <c r="D33" s="143" t="s">
        <v>68</v>
      </c>
      <c r="E33" s="143" t="s">
        <v>71</v>
      </c>
      <c r="F33" s="143">
        <v>1938</v>
      </c>
      <c r="G33" s="200">
        <v>2500000</v>
      </c>
      <c r="H33" s="200" t="s">
        <v>516</v>
      </c>
      <c r="I33" s="151" t="s">
        <v>211</v>
      </c>
      <c r="J33" s="143" t="s">
        <v>212</v>
      </c>
      <c r="K33" s="143">
        <v>1</v>
      </c>
      <c r="L33" s="143" t="s">
        <v>214</v>
      </c>
      <c r="M33" s="143" t="s">
        <v>215</v>
      </c>
      <c r="N33" s="143" t="s">
        <v>216</v>
      </c>
      <c r="O33" s="143" t="s">
        <v>217</v>
      </c>
      <c r="P33" s="143" t="s">
        <v>123</v>
      </c>
      <c r="Q33" s="143" t="s">
        <v>123</v>
      </c>
      <c r="R33" s="143" t="s">
        <v>122</v>
      </c>
      <c r="S33" s="143" t="s">
        <v>124</v>
      </c>
      <c r="T33" s="143" t="s">
        <v>218</v>
      </c>
    </row>
    <row r="34" spans="1:20" s="81" customFormat="1" ht="77.25" customHeight="1">
      <c r="A34" s="2">
        <v>2</v>
      </c>
      <c r="B34" s="144" t="s">
        <v>209</v>
      </c>
      <c r="C34" s="144" t="s">
        <v>208</v>
      </c>
      <c r="D34" s="144" t="s">
        <v>68</v>
      </c>
      <c r="E34" s="144" t="s">
        <v>71</v>
      </c>
      <c r="F34" s="144">
        <v>2004</v>
      </c>
      <c r="G34" s="201"/>
      <c r="H34" s="201"/>
      <c r="I34" s="152" t="s">
        <v>213</v>
      </c>
      <c r="J34" s="144" t="s">
        <v>212</v>
      </c>
      <c r="K34" s="144">
        <v>2</v>
      </c>
      <c r="L34" s="144" t="s">
        <v>219</v>
      </c>
      <c r="M34" s="144" t="s">
        <v>220</v>
      </c>
      <c r="N34" s="144" t="s">
        <v>221</v>
      </c>
      <c r="O34" s="144" t="s">
        <v>217</v>
      </c>
      <c r="P34" s="144" t="s">
        <v>123</v>
      </c>
      <c r="Q34" s="144" t="s">
        <v>123</v>
      </c>
      <c r="R34" s="144" t="s">
        <v>122</v>
      </c>
      <c r="S34" s="144" t="s">
        <v>124</v>
      </c>
      <c r="T34" s="144" t="s">
        <v>218</v>
      </c>
    </row>
    <row r="35" spans="1:20" s="81" customFormat="1" ht="89.25">
      <c r="A35" s="2">
        <v>3</v>
      </c>
      <c r="B35" s="144" t="s">
        <v>455</v>
      </c>
      <c r="C35" s="144" t="s">
        <v>210</v>
      </c>
      <c r="D35" s="144" t="s">
        <v>68</v>
      </c>
      <c r="E35" s="144" t="s">
        <v>71</v>
      </c>
      <c r="F35" s="144">
        <v>1948</v>
      </c>
      <c r="G35" s="108">
        <v>14568.03</v>
      </c>
      <c r="H35" s="108" t="s">
        <v>515</v>
      </c>
      <c r="I35" s="152" t="s">
        <v>213</v>
      </c>
      <c r="J35" s="144" t="s">
        <v>212</v>
      </c>
      <c r="K35" s="144">
        <v>3</v>
      </c>
      <c r="L35" s="144" t="s">
        <v>214</v>
      </c>
      <c r="M35" s="144" t="s">
        <v>222</v>
      </c>
      <c r="N35" s="144" t="s">
        <v>223</v>
      </c>
      <c r="O35" s="144" t="s">
        <v>224</v>
      </c>
      <c r="P35" s="144" t="s">
        <v>225</v>
      </c>
      <c r="Q35" s="144" t="s">
        <v>124</v>
      </c>
      <c r="R35" s="144" t="s">
        <v>123</v>
      </c>
      <c r="S35" s="144" t="s">
        <v>124</v>
      </c>
      <c r="T35" s="144" t="s">
        <v>226</v>
      </c>
    </row>
    <row r="36" spans="1:20" s="83" customFormat="1" ht="22.5" customHeight="1">
      <c r="A36" s="197" t="s">
        <v>0</v>
      </c>
      <c r="B36" s="197" t="s">
        <v>0</v>
      </c>
      <c r="C36" s="197"/>
      <c r="D36" s="161"/>
      <c r="E36" s="161"/>
      <c r="F36" s="163"/>
      <c r="G36" s="164">
        <f>SUM(G33:G35)</f>
        <v>2514568.03</v>
      </c>
      <c r="H36" s="181"/>
      <c r="I36" s="2"/>
      <c r="J36" s="2"/>
      <c r="K36" s="2"/>
      <c r="L36" s="2"/>
      <c r="M36" s="2"/>
      <c r="N36" s="2"/>
      <c r="O36" s="2"/>
      <c r="P36" s="2"/>
      <c r="Q36" s="109"/>
      <c r="R36" s="109"/>
      <c r="S36" s="109"/>
      <c r="T36" s="109"/>
    </row>
    <row r="37" spans="1:20" s="82" customFormat="1" ht="12.75" customHeight="1">
      <c r="A37" s="199" t="s">
        <v>201</v>
      </c>
      <c r="B37" s="199"/>
      <c r="C37" s="199"/>
      <c r="D37" s="199"/>
      <c r="E37" s="199"/>
      <c r="F37" s="199"/>
      <c r="G37" s="199"/>
      <c r="H37" s="174"/>
      <c r="I37" s="86"/>
      <c r="J37" s="86"/>
      <c r="K37" s="86"/>
      <c r="L37" s="199" t="s">
        <v>201</v>
      </c>
      <c r="M37" s="199"/>
      <c r="N37" s="199"/>
      <c r="O37" s="199"/>
      <c r="P37" s="199"/>
      <c r="Q37" s="199"/>
      <c r="R37" s="199"/>
      <c r="S37" s="106"/>
      <c r="T37" s="106"/>
    </row>
    <row r="38" spans="1:20" s="83" customFormat="1" ht="51">
      <c r="A38" s="2">
        <v>1</v>
      </c>
      <c r="B38" s="102" t="s">
        <v>227</v>
      </c>
      <c r="C38" s="102" t="s">
        <v>228</v>
      </c>
      <c r="D38" s="102" t="s">
        <v>68</v>
      </c>
      <c r="E38" s="85" t="s">
        <v>71</v>
      </c>
      <c r="F38" s="127">
        <v>1947</v>
      </c>
      <c r="G38" s="200">
        <v>2700000</v>
      </c>
      <c r="H38" s="200" t="s">
        <v>516</v>
      </c>
      <c r="I38" s="150" t="s">
        <v>233</v>
      </c>
      <c r="J38" s="102" t="s">
        <v>234</v>
      </c>
      <c r="K38" s="102">
        <v>1</v>
      </c>
      <c r="L38" s="102" t="s">
        <v>235</v>
      </c>
      <c r="M38" s="102" t="s">
        <v>236</v>
      </c>
      <c r="N38" s="102" t="s">
        <v>237</v>
      </c>
      <c r="O38" s="2" t="s">
        <v>238</v>
      </c>
      <c r="P38" s="2" t="s">
        <v>239</v>
      </c>
      <c r="Q38" s="109" t="s">
        <v>238</v>
      </c>
      <c r="R38" s="109" t="s">
        <v>238</v>
      </c>
      <c r="S38" s="109" t="s">
        <v>124</v>
      </c>
      <c r="T38" s="109" t="s">
        <v>240</v>
      </c>
    </row>
    <row r="39" spans="1:20" s="83" customFormat="1" ht="38.25">
      <c r="A39" s="2">
        <v>2</v>
      </c>
      <c r="B39" s="2" t="s">
        <v>229</v>
      </c>
      <c r="C39" s="2" t="s">
        <v>228</v>
      </c>
      <c r="D39" s="2" t="s">
        <v>68</v>
      </c>
      <c r="E39" s="85" t="s">
        <v>71</v>
      </c>
      <c r="F39" s="80">
        <v>2004</v>
      </c>
      <c r="G39" s="201"/>
      <c r="H39" s="201"/>
      <c r="I39" s="110" t="s">
        <v>241</v>
      </c>
      <c r="J39" s="2" t="s">
        <v>234</v>
      </c>
      <c r="K39" s="2">
        <v>2</v>
      </c>
      <c r="L39" s="2" t="s">
        <v>235</v>
      </c>
      <c r="M39" s="2"/>
      <c r="N39" s="2"/>
      <c r="O39" s="2"/>
      <c r="P39" s="2"/>
      <c r="Q39" s="109"/>
      <c r="R39" s="109"/>
      <c r="S39" s="109" t="s">
        <v>124</v>
      </c>
      <c r="T39" s="109"/>
    </row>
    <row r="40" spans="1:20" s="83" customFormat="1" ht="51">
      <c r="A40" s="2">
        <v>3</v>
      </c>
      <c r="B40" s="2" t="s">
        <v>230</v>
      </c>
      <c r="C40" s="2" t="s">
        <v>228</v>
      </c>
      <c r="D40" s="2" t="s">
        <v>68</v>
      </c>
      <c r="E40" s="85" t="s">
        <v>71</v>
      </c>
      <c r="F40" s="80">
        <v>1980</v>
      </c>
      <c r="G40" s="108">
        <v>350000</v>
      </c>
      <c r="H40" s="108" t="s">
        <v>516</v>
      </c>
      <c r="I40" s="110" t="s">
        <v>242</v>
      </c>
      <c r="J40" s="2" t="s">
        <v>243</v>
      </c>
      <c r="K40" s="2">
        <v>3</v>
      </c>
      <c r="L40" s="2" t="s">
        <v>235</v>
      </c>
      <c r="M40" s="2" t="s">
        <v>244</v>
      </c>
      <c r="N40" s="2" t="s">
        <v>245</v>
      </c>
      <c r="O40" s="2" t="s">
        <v>238</v>
      </c>
      <c r="P40" s="2" t="s">
        <v>239</v>
      </c>
      <c r="Q40" s="109" t="s">
        <v>238</v>
      </c>
      <c r="R40" s="109" t="s">
        <v>240</v>
      </c>
      <c r="S40" s="109" t="s">
        <v>124</v>
      </c>
      <c r="T40" s="109" t="s">
        <v>240</v>
      </c>
    </row>
    <row r="41" spans="1:20" s="83" customFormat="1" ht="51">
      <c r="A41" s="2">
        <v>4</v>
      </c>
      <c r="B41" s="2" t="s">
        <v>231</v>
      </c>
      <c r="C41" s="2" t="s">
        <v>228</v>
      </c>
      <c r="D41" s="2" t="s">
        <v>68</v>
      </c>
      <c r="E41" s="85" t="s">
        <v>71</v>
      </c>
      <c r="F41" s="80">
        <v>1957</v>
      </c>
      <c r="G41" s="108">
        <v>420000</v>
      </c>
      <c r="H41" s="108" t="s">
        <v>516</v>
      </c>
      <c r="I41" s="110" t="s">
        <v>246</v>
      </c>
      <c r="J41" s="2" t="s">
        <v>247</v>
      </c>
      <c r="K41" s="2">
        <v>4</v>
      </c>
      <c r="L41" s="2" t="s">
        <v>235</v>
      </c>
      <c r="M41" s="2" t="s">
        <v>236</v>
      </c>
      <c r="N41" s="2" t="s">
        <v>237</v>
      </c>
      <c r="O41" s="2" t="s">
        <v>238</v>
      </c>
      <c r="P41" s="2" t="s">
        <v>240</v>
      </c>
      <c r="Q41" s="109" t="s">
        <v>240</v>
      </c>
      <c r="R41" s="109" t="s">
        <v>240</v>
      </c>
      <c r="S41" s="109" t="s">
        <v>124</v>
      </c>
      <c r="T41" s="109" t="s">
        <v>240</v>
      </c>
    </row>
    <row r="42" spans="1:20" s="83" customFormat="1" ht="25.5">
      <c r="A42" s="2">
        <v>5</v>
      </c>
      <c r="B42" s="2" t="s">
        <v>75</v>
      </c>
      <c r="C42" s="2"/>
      <c r="D42" s="2" t="s">
        <v>68</v>
      </c>
      <c r="E42" s="85" t="s">
        <v>71</v>
      </c>
      <c r="F42" s="80">
        <v>1971</v>
      </c>
      <c r="G42" s="108">
        <v>33409.16</v>
      </c>
      <c r="H42" s="108" t="s">
        <v>515</v>
      </c>
      <c r="I42" s="110"/>
      <c r="J42" s="2" t="s">
        <v>248</v>
      </c>
      <c r="K42" s="2">
        <v>5</v>
      </c>
      <c r="L42" s="2" t="s">
        <v>235</v>
      </c>
      <c r="M42" s="2"/>
      <c r="N42" s="2"/>
      <c r="O42" s="2"/>
      <c r="P42" s="2"/>
      <c r="Q42" s="109"/>
      <c r="R42" s="109"/>
      <c r="S42" s="109"/>
      <c r="T42" s="109"/>
    </row>
    <row r="43" spans="1:20" s="83" customFormat="1" ht="12.75">
      <c r="A43" s="2">
        <v>6</v>
      </c>
      <c r="B43" s="2" t="s">
        <v>75</v>
      </c>
      <c r="C43" s="2"/>
      <c r="D43" s="2" t="s">
        <v>68</v>
      </c>
      <c r="E43" s="85" t="s">
        <v>71</v>
      </c>
      <c r="F43" s="80">
        <v>1983</v>
      </c>
      <c r="G43" s="108">
        <v>71381.16</v>
      </c>
      <c r="H43" s="108" t="s">
        <v>515</v>
      </c>
      <c r="I43" s="110"/>
      <c r="J43" s="2" t="s">
        <v>249</v>
      </c>
      <c r="K43" s="2">
        <v>6</v>
      </c>
      <c r="L43" s="2" t="s">
        <v>235</v>
      </c>
      <c r="M43" s="2"/>
      <c r="N43" s="2"/>
      <c r="O43" s="2"/>
      <c r="P43" s="2"/>
      <c r="Q43" s="109"/>
      <c r="R43" s="109"/>
      <c r="S43" s="109"/>
      <c r="T43" s="109"/>
    </row>
    <row r="44" spans="1:20" s="83" customFormat="1" ht="51">
      <c r="A44" s="2">
        <v>7</v>
      </c>
      <c r="B44" s="2" t="s">
        <v>232</v>
      </c>
      <c r="C44" s="2" t="s">
        <v>228</v>
      </c>
      <c r="D44" s="2" t="s">
        <v>68</v>
      </c>
      <c r="E44" s="85" t="s">
        <v>71</v>
      </c>
      <c r="F44" s="80">
        <v>1957</v>
      </c>
      <c r="G44" s="108">
        <v>9223.26</v>
      </c>
      <c r="H44" s="108" t="s">
        <v>515</v>
      </c>
      <c r="I44" s="110" t="s">
        <v>250</v>
      </c>
      <c r="J44" s="2" t="s">
        <v>247</v>
      </c>
      <c r="K44" s="2">
        <v>7</v>
      </c>
      <c r="L44" s="2" t="s">
        <v>235</v>
      </c>
      <c r="M44" s="2" t="s">
        <v>251</v>
      </c>
      <c r="N44" s="2" t="s">
        <v>252</v>
      </c>
      <c r="O44" s="2" t="s">
        <v>238</v>
      </c>
      <c r="P44" s="2" t="s">
        <v>238</v>
      </c>
      <c r="Q44" s="109" t="s">
        <v>240</v>
      </c>
      <c r="R44" s="109" t="s">
        <v>238</v>
      </c>
      <c r="S44" s="109" t="s">
        <v>124</v>
      </c>
      <c r="T44" s="109" t="s">
        <v>240</v>
      </c>
    </row>
    <row r="45" spans="1:20" s="83" customFormat="1" ht="16.5" customHeight="1">
      <c r="A45" s="197" t="s">
        <v>0</v>
      </c>
      <c r="B45" s="197"/>
      <c r="C45" s="197"/>
      <c r="D45" s="161"/>
      <c r="E45" s="161"/>
      <c r="F45" s="163"/>
      <c r="G45" s="164">
        <f>SUM(G38:G44)</f>
        <v>3584013.58</v>
      </c>
      <c r="H45" s="185"/>
      <c r="I45" s="2"/>
      <c r="J45" s="2"/>
      <c r="K45" s="2"/>
      <c r="L45" s="2"/>
      <c r="M45" s="2"/>
      <c r="N45" s="2"/>
      <c r="O45" s="2"/>
      <c r="P45" s="2"/>
      <c r="Q45" s="109"/>
      <c r="R45" s="109"/>
      <c r="S45" s="109"/>
      <c r="T45" s="109"/>
    </row>
    <row r="46" spans="1:20" s="82" customFormat="1" ht="12.75" customHeight="1">
      <c r="A46" s="199" t="s">
        <v>202</v>
      </c>
      <c r="B46" s="199"/>
      <c r="C46" s="199"/>
      <c r="D46" s="199"/>
      <c r="E46" s="199"/>
      <c r="F46" s="199"/>
      <c r="G46" s="199"/>
      <c r="H46" s="174"/>
      <c r="I46" s="86"/>
      <c r="J46" s="86"/>
      <c r="K46" s="86"/>
      <c r="L46" s="199" t="s">
        <v>202</v>
      </c>
      <c r="M46" s="199"/>
      <c r="N46" s="199"/>
      <c r="O46" s="199"/>
      <c r="P46" s="199"/>
      <c r="Q46" s="199"/>
      <c r="R46" s="199"/>
      <c r="S46" s="106"/>
      <c r="T46" s="106"/>
    </row>
    <row r="47" spans="1:20" s="83" customFormat="1" ht="63.75">
      <c r="A47" s="2">
        <v>1</v>
      </c>
      <c r="B47" s="143" t="s">
        <v>206</v>
      </c>
      <c r="C47" s="143" t="s">
        <v>228</v>
      </c>
      <c r="D47" s="143" t="s">
        <v>68</v>
      </c>
      <c r="E47" s="143" t="s">
        <v>71</v>
      </c>
      <c r="F47" s="143">
        <v>2000</v>
      </c>
      <c r="G47" s="107">
        <v>2200000</v>
      </c>
      <c r="H47" s="107" t="s">
        <v>516</v>
      </c>
      <c r="I47" s="151" t="s">
        <v>256</v>
      </c>
      <c r="J47" s="143" t="s">
        <v>257</v>
      </c>
      <c r="K47" s="143">
        <v>1</v>
      </c>
      <c r="L47" s="143" t="s">
        <v>258</v>
      </c>
      <c r="M47" s="143" t="s">
        <v>259</v>
      </c>
      <c r="N47" s="143" t="s">
        <v>260</v>
      </c>
      <c r="O47" s="143" t="s">
        <v>238</v>
      </c>
      <c r="P47" s="143" t="s">
        <v>238</v>
      </c>
      <c r="Q47" s="143" t="s">
        <v>238</v>
      </c>
      <c r="R47" s="143" t="s">
        <v>238</v>
      </c>
      <c r="S47" s="143" t="s">
        <v>124</v>
      </c>
      <c r="T47" s="143" t="s">
        <v>238</v>
      </c>
    </row>
    <row r="48" spans="1:20" s="83" customFormat="1" ht="76.5">
      <c r="A48" s="2">
        <v>2</v>
      </c>
      <c r="B48" s="144" t="s">
        <v>253</v>
      </c>
      <c r="C48" s="144" t="s">
        <v>228</v>
      </c>
      <c r="D48" s="144" t="s">
        <v>68</v>
      </c>
      <c r="E48" s="144" t="s">
        <v>71</v>
      </c>
      <c r="F48" s="144">
        <v>1928</v>
      </c>
      <c r="G48" s="108">
        <v>150000</v>
      </c>
      <c r="H48" s="108" t="s">
        <v>516</v>
      </c>
      <c r="I48" s="152" t="s">
        <v>261</v>
      </c>
      <c r="J48" s="144" t="s">
        <v>262</v>
      </c>
      <c r="K48" s="144">
        <v>2</v>
      </c>
      <c r="L48" s="144" t="s">
        <v>104</v>
      </c>
      <c r="M48" s="144" t="s">
        <v>263</v>
      </c>
      <c r="N48" s="144" t="s">
        <v>264</v>
      </c>
      <c r="O48" s="144" t="s">
        <v>265</v>
      </c>
      <c r="P48" s="144" t="s">
        <v>123</v>
      </c>
      <c r="Q48" s="144" t="s">
        <v>265</v>
      </c>
      <c r="R48" s="144" t="s">
        <v>266</v>
      </c>
      <c r="S48" s="144" t="s">
        <v>124</v>
      </c>
      <c r="T48" s="144" t="s">
        <v>123</v>
      </c>
    </row>
    <row r="49" spans="1:20" s="83" customFormat="1" ht="38.25">
      <c r="A49" s="2">
        <v>3</v>
      </c>
      <c r="B49" s="144" t="s">
        <v>254</v>
      </c>
      <c r="C49" s="144" t="s">
        <v>228</v>
      </c>
      <c r="D49" s="144" t="s">
        <v>255</v>
      </c>
      <c r="E49" s="144" t="s">
        <v>71</v>
      </c>
      <c r="F49" s="144">
        <v>1905</v>
      </c>
      <c r="G49" s="108">
        <v>73190.24</v>
      </c>
      <c r="H49" s="108" t="s">
        <v>515</v>
      </c>
      <c r="I49" s="152" t="s">
        <v>267</v>
      </c>
      <c r="J49" s="144" t="s">
        <v>257</v>
      </c>
      <c r="K49" s="144">
        <v>3</v>
      </c>
      <c r="L49" s="144" t="s">
        <v>104</v>
      </c>
      <c r="M49" s="144" t="s">
        <v>263</v>
      </c>
      <c r="N49" s="144" t="s">
        <v>268</v>
      </c>
      <c r="O49" s="144" t="s">
        <v>125</v>
      </c>
      <c r="P49" s="144" t="s">
        <v>269</v>
      </c>
      <c r="Q49" s="144" t="s">
        <v>267</v>
      </c>
      <c r="R49" s="144" t="s">
        <v>125</v>
      </c>
      <c r="S49" s="144" t="s">
        <v>124</v>
      </c>
      <c r="T49" s="144" t="s">
        <v>238</v>
      </c>
    </row>
    <row r="50" spans="1:20" s="81" customFormat="1" ht="24" customHeight="1">
      <c r="A50" s="165"/>
      <c r="B50" s="197" t="s">
        <v>0</v>
      </c>
      <c r="C50" s="197"/>
      <c r="D50" s="161"/>
      <c r="E50" s="166"/>
      <c r="F50" s="163"/>
      <c r="G50" s="164">
        <f>SUM(G47:G49)</f>
        <v>2423190.24</v>
      </c>
      <c r="H50" s="18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s="82" customFormat="1" ht="12.75" customHeight="1">
      <c r="A51" s="199" t="s">
        <v>203</v>
      </c>
      <c r="B51" s="199"/>
      <c r="C51" s="199"/>
      <c r="D51" s="199"/>
      <c r="E51" s="199"/>
      <c r="F51" s="199"/>
      <c r="G51" s="199"/>
      <c r="H51" s="174"/>
      <c r="I51" s="86"/>
      <c r="J51" s="86"/>
      <c r="K51" s="86"/>
      <c r="L51" s="199" t="s">
        <v>203</v>
      </c>
      <c r="M51" s="199"/>
      <c r="N51" s="199"/>
      <c r="O51" s="199"/>
      <c r="P51" s="199"/>
      <c r="Q51" s="199"/>
      <c r="R51" s="199"/>
      <c r="S51" s="106"/>
      <c r="T51" s="106"/>
    </row>
    <row r="52" spans="1:20" s="64" customFormat="1" ht="63.75">
      <c r="A52" s="2">
        <v>1</v>
      </c>
      <c r="B52" s="2" t="s">
        <v>205</v>
      </c>
      <c r="C52" s="57" t="s">
        <v>228</v>
      </c>
      <c r="D52" s="85" t="s">
        <v>68</v>
      </c>
      <c r="E52" s="85" t="s">
        <v>71</v>
      </c>
      <c r="F52" s="80">
        <v>1973</v>
      </c>
      <c r="G52" s="108">
        <v>1310000</v>
      </c>
      <c r="H52" s="108" t="s">
        <v>516</v>
      </c>
      <c r="I52" s="2" t="s">
        <v>261</v>
      </c>
      <c r="J52" s="25" t="s">
        <v>270</v>
      </c>
      <c r="K52" s="25">
        <v>1</v>
      </c>
      <c r="L52" s="25" t="s">
        <v>104</v>
      </c>
      <c r="M52" s="25" t="s">
        <v>271</v>
      </c>
      <c r="N52" s="25" t="s">
        <v>272</v>
      </c>
      <c r="O52" s="102" t="s">
        <v>123</v>
      </c>
      <c r="P52" s="102" t="s">
        <v>123</v>
      </c>
      <c r="Q52" s="102" t="s">
        <v>123</v>
      </c>
      <c r="R52" s="102" t="s">
        <v>123</v>
      </c>
      <c r="S52" s="102" t="s">
        <v>124</v>
      </c>
      <c r="T52" s="102" t="s">
        <v>123</v>
      </c>
    </row>
    <row r="53" spans="1:20" s="83" customFormat="1" ht="23.25" customHeight="1">
      <c r="A53" s="197" t="s">
        <v>12</v>
      </c>
      <c r="B53" s="197"/>
      <c r="C53" s="197"/>
      <c r="D53" s="161"/>
      <c r="E53" s="161"/>
      <c r="F53" s="163"/>
      <c r="G53" s="164">
        <f>G52</f>
        <v>1310000</v>
      </c>
      <c r="H53" s="184"/>
      <c r="I53" s="2"/>
      <c r="J53" s="2"/>
      <c r="K53" s="2"/>
      <c r="L53" s="2"/>
      <c r="M53" s="2"/>
      <c r="N53" s="2"/>
      <c r="O53" s="2"/>
      <c r="P53" s="2"/>
      <c r="Q53" s="109"/>
      <c r="R53" s="109"/>
      <c r="S53" s="109"/>
      <c r="T53" s="109"/>
    </row>
    <row r="54" spans="1:20" s="83" customFormat="1" ht="15" customHeight="1">
      <c r="A54" s="199" t="s">
        <v>204</v>
      </c>
      <c r="B54" s="199"/>
      <c r="C54" s="199"/>
      <c r="D54" s="199"/>
      <c r="E54" s="199"/>
      <c r="F54" s="199"/>
      <c r="G54" s="199"/>
      <c r="H54" s="174"/>
      <c r="I54" s="86"/>
      <c r="J54" s="86"/>
      <c r="K54" s="86"/>
      <c r="L54" s="199" t="s">
        <v>204</v>
      </c>
      <c r="M54" s="199"/>
      <c r="N54" s="199"/>
      <c r="O54" s="199"/>
      <c r="P54" s="199"/>
      <c r="Q54" s="199"/>
      <c r="R54" s="199"/>
      <c r="S54" s="106"/>
      <c r="T54" s="106"/>
    </row>
    <row r="55" spans="1:20" s="84" customFormat="1" ht="53.25" customHeight="1">
      <c r="A55" s="27">
        <v>1</v>
      </c>
      <c r="B55" s="143" t="s">
        <v>195</v>
      </c>
      <c r="C55" s="143" t="s">
        <v>273</v>
      </c>
      <c r="D55" s="144" t="s">
        <v>68</v>
      </c>
      <c r="E55" s="85" t="s">
        <v>71</v>
      </c>
      <c r="F55" s="128">
        <v>1938</v>
      </c>
      <c r="G55" s="108">
        <v>1100000</v>
      </c>
      <c r="H55" s="108" t="s">
        <v>516</v>
      </c>
      <c r="I55" s="2" t="s">
        <v>278</v>
      </c>
      <c r="J55" s="25" t="s">
        <v>183</v>
      </c>
      <c r="K55" s="25">
        <v>1</v>
      </c>
      <c r="L55" s="25" t="s">
        <v>104</v>
      </c>
      <c r="M55" s="25" t="s">
        <v>279</v>
      </c>
      <c r="N55" s="25" t="s">
        <v>280</v>
      </c>
      <c r="O55" s="25" t="s">
        <v>238</v>
      </c>
      <c r="P55" s="25" t="s">
        <v>238</v>
      </c>
      <c r="Q55" s="111" t="s">
        <v>238</v>
      </c>
      <c r="R55" s="111" t="s">
        <v>238</v>
      </c>
      <c r="S55" s="111" t="s">
        <v>124</v>
      </c>
      <c r="T55" s="111" t="s">
        <v>238</v>
      </c>
    </row>
    <row r="56" spans="1:20" s="84" customFormat="1" ht="38.25">
      <c r="A56" s="27">
        <v>2</v>
      </c>
      <c r="B56" s="144" t="s">
        <v>274</v>
      </c>
      <c r="C56" s="144" t="s">
        <v>275</v>
      </c>
      <c r="D56" s="144" t="s">
        <v>68</v>
      </c>
      <c r="E56" s="85" t="s">
        <v>71</v>
      </c>
      <c r="F56" s="128">
        <v>1962</v>
      </c>
      <c r="G56" s="108">
        <v>45779.32</v>
      </c>
      <c r="H56" s="108" t="s">
        <v>515</v>
      </c>
      <c r="I56" s="2" t="s">
        <v>281</v>
      </c>
      <c r="J56" s="25" t="s">
        <v>183</v>
      </c>
      <c r="K56" s="25">
        <v>2</v>
      </c>
      <c r="L56" s="25" t="s">
        <v>104</v>
      </c>
      <c r="M56" s="25" t="s">
        <v>279</v>
      </c>
      <c r="N56" s="25" t="s">
        <v>280</v>
      </c>
      <c r="O56" s="25" t="s">
        <v>282</v>
      </c>
      <c r="P56" s="25" t="s">
        <v>282</v>
      </c>
      <c r="Q56" s="111" t="s">
        <v>282</v>
      </c>
      <c r="R56" s="111" t="s">
        <v>238</v>
      </c>
      <c r="S56" s="111" t="s">
        <v>124</v>
      </c>
      <c r="T56" s="111" t="s">
        <v>282</v>
      </c>
    </row>
    <row r="57" spans="1:20" s="84" customFormat="1" ht="25.5">
      <c r="A57" s="27">
        <v>3</v>
      </c>
      <c r="B57" s="144" t="s">
        <v>276</v>
      </c>
      <c r="C57" s="144" t="s">
        <v>273</v>
      </c>
      <c r="D57" s="144" t="s">
        <v>68</v>
      </c>
      <c r="E57" s="85" t="s">
        <v>71</v>
      </c>
      <c r="F57" s="128">
        <v>1970</v>
      </c>
      <c r="G57" s="108">
        <v>350000</v>
      </c>
      <c r="H57" s="108" t="s">
        <v>516</v>
      </c>
      <c r="I57" s="2" t="s">
        <v>283</v>
      </c>
      <c r="J57" s="25" t="s">
        <v>284</v>
      </c>
      <c r="K57" s="25">
        <v>3</v>
      </c>
      <c r="L57" s="25" t="s">
        <v>104</v>
      </c>
      <c r="M57" s="25" t="s">
        <v>108</v>
      </c>
      <c r="N57" s="25" t="s">
        <v>108</v>
      </c>
      <c r="O57" s="25" t="s">
        <v>238</v>
      </c>
      <c r="P57" s="25" t="s">
        <v>238</v>
      </c>
      <c r="Q57" s="111" t="s">
        <v>238</v>
      </c>
      <c r="R57" s="111" t="s">
        <v>238</v>
      </c>
      <c r="S57" s="111" t="s">
        <v>124</v>
      </c>
      <c r="T57" s="111" t="s">
        <v>238</v>
      </c>
    </row>
    <row r="58" spans="1:20" s="84" customFormat="1" ht="63.75">
      <c r="A58" s="27">
        <v>4</v>
      </c>
      <c r="B58" s="144" t="s">
        <v>277</v>
      </c>
      <c r="C58" s="144" t="s">
        <v>273</v>
      </c>
      <c r="D58" s="144" t="s">
        <v>68</v>
      </c>
      <c r="E58" s="85" t="s">
        <v>71</v>
      </c>
      <c r="F58" s="129">
        <v>1951</v>
      </c>
      <c r="G58" s="108">
        <v>320000</v>
      </c>
      <c r="H58" s="108" t="s">
        <v>516</v>
      </c>
      <c r="I58" s="2" t="s">
        <v>285</v>
      </c>
      <c r="J58" s="25" t="s">
        <v>286</v>
      </c>
      <c r="K58" s="25">
        <v>4</v>
      </c>
      <c r="L58" s="25" t="s">
        <v>104</v>
      </c>
      <c r="M58" s="25" t="s">
        <v>279</v>
      </c>
      <c r="N58" s="25" t="s">
        <v>287</v>
      </c>
      <c r="O58" s="25" t="s">
        <v>238</v>
      </c>
      <c r="P58" s="25" t="s">
        <v>238</v>
      </c>
      <c r="Q58" s="111" t="s">
        <v>238</v>
      </c>
      <c r="R58" s="111" t="s">
        <v>238</v>
      </c>
      <c r="S58" s="111" t="s">
        <v>124</v>
      </c>
      <c r="T58" s="111" t="s">
        <v>238</v>
      </c>
    </row>
    <row r="59" spans="1:20" s="83" customFormat="1" ht="24.75" customHeight="1">
      <c r="A59" s="197" t="s">
        <v>12</v>
      </c>
      <c r="B59" s="197"/>
      <c r="C59" s="197"/>
      <c r="D59" s="161"/>
      <c r="E59" s="178"/>
      <c r="F59" s="179"/>
      <c r="G59" s="180">
        <f>SUM(G55:G58)</f>
        <v>1815779.32</v>
      </c>
      <c r="H59" s="184"/>
      <c r="I59" s="2"/>
      <c r="J59" s="2"/>
      <c r="K59" s="2"/>
      <c r="L59" s="2"/>
      <c r="M59" s="2"/>
      <c r="N59" s="2"/>
      <c r="O59" s="2"/>
      <c r="P59" s="2"/>
      <c r="Q59" s="109"/>
      <c r="R59" s="109"/>
      <c r="S59" s="109"/>
      <c r="T59" s="109"/>
    </row>
    <row r="60" spans="1:20" s="83" customFormat="1" ht="25.5" customHeight="1">
      <c r="A60" s="70"/>
      <c r="B60" s="70"/>
      <c r="C60" s="117"/>
      <c r="D60" s="113"/>
      <c r="E60" s="207" t="s">
        <v>507</v>
      </c>
      <c r="F60" s="207"/>
      <c r="G60" s="174">
        <f>SUM(G5,G6,G7,G8,G9,G10,G11,G14,G15,G16,G17,G18,G19,G20,G21,G22,G23,G24,G25,G26,G27,G28,G29,G30,G35,G42,G43,G44,G49,G56)</f>
        <v>10843361.049999999</v>
      </c>
      <c r="H60" s="182"/>
      <c r="I60" s="70"/>
      <c r="J60" s="113"/>
      <c r="K60" s="113"/>
      <c r="L60" s="113"/>
      <c r="M60" s="113"/>
      <c r="N60" s="113"/>
      <c r="O60" s="113"/>
      <c r="P60" s="113"/>
      <c r="Q60" s="112"/>
      <c r="R60" s="112"/>
      <c r="S60" s="112"/>
      <c r="T60" s="112"/>
    </row>
    <row r="61" spans="1:20" s="6" customFormat="1" ht="23.25" customHeight="1">
      <c r="A61" s="65"/>
      <c r="B61" s="65"/>
      <c r="C61" s="115"/>
      <c r="D61" s="101"/>
      <c r="E61" s="205" t="s">
        <v>521</v>
      </c>
      <c r="F61" s="205"/>
      <c r="G61" s="175">
        <f>SUM(G58,G57,G55,G52,G48,G47,G41,G40,G38,G33,G13,G12)</f>
        <v>12800000</v>
      </c>
      <c r="H61" s="183"/>
      <c r="I61" s="65"/>
      <c r="J61" s="5"/>
      <c r="K61" s="5"/>
      <c r="L61" s="5"/>
      <c r="M61" s="5"/>
      <c r="N61" s="5"/>
      <c r="O61" s="5"/>
      <c r="P61" s="5"/>
      <c r="Q61" s="114"/>
      <c r="R61" s="114"/>
      <c r="S61" s="114"/>
      <c r="T61" s="114"/>
    </row>
    <row r="62" spans="1:20" s="6" customFormat="1" ht="21" customHeight="1">
      <c r="A62" s="65"/>
      <c r="B62" s="65"/>
      <c r="C62" s="115"/>
      <c r="D62" s="101"/>
      <c r="E62" s="194" t="s">
        <v>0</v>
      </c>
      <c r="F62" s="195"/>
      <c r="G62" s="175">
        <f>SUM(G60:G61)</f>
        <v>23643361.049999997</v>
      </c>
      <c r="H62" s="103"/>
      <c r="I62" s="65"/>
      <c r="J62" s="5"/>
      <c r="K62" s="5"/>
      <c r="L62" s="5"/>
      <c r="M62" s="5"/>
      <c r="N62" s="5"/>
      <c r="O62" s="5"/>
      <c r="P62" s="5"/>
      <c r="Q62" s="114"/>
      <c r="R62" s="114"/>
      <c r="S62" s="114"/>
      <c r="T62" s="114"/>
    </row>
    <row r="63" ht="12.75" customHeight="1"/>
    <row r="64" spans="1:20" s="6" customFormat="1" ht="12.75">
      <c r="A64" s="65"/>
      <c r="B64" s="65"/>
      <c r="C64" s="115"/>
      <c r="D64" s="101"/>
      <c r="E64" s="101"/>
      <c r="F64" s="124"/>
      <c r="G64" s="103"/>
      <c r="H64" s="103"/>
      <c r="I64" s="65"/>
      <c r="J64" s="5"/>
      <c r="K64" s="5"/>
      <c r="L64" s="5"/>
      <c r="M64" s="5"/>
      <c r="N64" s="5"/>
      <c r="O64" s="5"/>
      <c r="P64" s="5"/>
      <c r="Q64" s="114"/>
      <c r="R64" s="114"/>
      <c r="S64" s="114"/>
      <c r="T64" s="114"/>
    </row>
    <row r="65" spans="1:20" s="6" customFormat="1" ht="12.75">
      <c r="A65" s="65"/>
      <c r="B65" s="65"/>
      <c r="C65" s="115"/>
      <c r="D65" s="101"/>
      <c r="E65" s="101"/>
      <c r="F65" s="124"/>
      <c r="G65" s="103"/>
      <c r="H65" s="103"/>
      <c r="I65" s="65"/>
      <c r="J65" s="5"/>
      <c r="K65" s="5"/>
      <c r="L65" s="5"/>
      <c r="M65" s="5"/>
      <c r="N65" s="5"/>
      <c r="O65" s="5"/>
      <c r="P65" s="5"/>
      <c r="Q65" s="114"/>
      <c r="R65" s="114"/>
      <c r="S65" s="114"/>
      <c r="T65" s="114"/>
    </row>
    <row r="67" ht="21.75" customHeight="1"/>
  </sheetData>
  <sheetProtection/>
  <mergeCells count="39">
    <mergeCell ref="L54:R54"/>
    <mergeCell ref="H2:H3"/>
    <mergeCell ref="H38:H39"/>
    <mergeCell ref="H33:H34"/>
    <mergeCell ref="K2:K3"/>
    <mergeCell ref="L4:P4"/>
    <mergeCell ref="L32:R32"/>
    <mergeCell ref="L37:R37"/>
    <mergeCell ref="L46:R46"/>
    <mergeCell ref="L51:R51"/>
    <mergeCell ref="E61:F61"/>
    <mergeCell ref="I2:I3"/>
    <mergeCell ref="J2:J3"/>
    <mergeCell ref="L2:N2"/>
    <mergeCell ref="O2:T2"/>
    <mergeCell ref="E60:F60"/>
    <mergeCell ref="A4:E4"/>
    <mergeCell ref="A31:C31"/>
    <mergeCell ref="A2:A3"/>
    <mergeCell ref="B2:B3"/>
    <mergeCell ref="A54:G54"/>
    <mergeCell ref="A37:G37"/>
    <mergeCell ref="A46:G46"/>
    <mergeCell ref="B50:C50"/>
    <mergeCell ref="D2:D3"/>
    <mergeCell ref="E2:E3"/>
    <mergeCell ref="F2:F3"/>
    <mergeCell ref="G2:G3"/>
    <mergeCell ref="A51:G51"/>
    <mergeCell ref="E62:F62"/>
    <mergeCell ref="A1:D1"/>
    <mergeCell ref="A53:C53"/>
    <mergeCell ref="C2:C3"/>
    <mergeCell ref="A36:C36"/>
    <mergeCell ref="A32:G32"/>
    <mergeCell ref="A45:C45"/>
    <mergeCell ref="G33:G34"/>
    <mergeCell ref="G38:G39"/>
    <mergeCell ref="A59:C59"/>
  </mergeCells>
  <printOptions horizontalCentered="1" verticalCentered="1"/>
  <pageMargins left="0.3937007874015748" right="0.3937007874015748" top="0.984251968503937" bottom="0.3937007874015748" header="0.5118110236220472" footer="0.5118110236220472"/>
  <pageSetup horizontalDpi="600" verticalDpi="600" orientation="landscape" pageOrder="overThenDown" paperSize="9" scale="51" r:id="rId1"/>
  <headerFooter alignWithMargins="0">
    <oddFooter>&amp;CStrona &amp;P z &amp;N</oddFooter>
  </headerFooter>
  <rowBreaks count="2" manualBreakCount="2">
    <brk id="20" max="21" man="1"/>
    <brk id="45" max="21" man="1"/>
  </rowBreaks>
  <colBreaks count="1" manualBreakCount="1">
    <brk id="10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69"/>
  <sheetViews>
    <sheetView view="pageBreakPreview" zoomScale="75" zoomScaleNormal="110" zoomScaleSheetLayoutView="75" zoomScalePageLayoutView="0" workbookViewId="0" topLeftCell="A226">
      <selection activeCell="D248" sqref="D248"/>
    </sheetView>
  </sheetViews>
  <sheetFormatPr defaultColWidth="9.140625" defaultRowHeight="12.75"/>
  <cols>
    <col min="1" max="1" width="5.57421875" style="71" customWidth="1"/>
    <col min="2" max="2" width="47.57421875" style="64" customWidth="1"/>
    <col min="3" max="3" width="15.421875" style="65" customWidth="1"/>
    <col min="4" max="4" width="18.421875" style="79" customWidth="1"/>
    <col min="5" max="5" width="12.140625" style="0" bestFit="1" customWidth="1"/>
    <col min="6" max="6" width="11.140625" style="0" customWidth="1"/>
  </cols>
  <sheetData>
    <row r="1" spans="1:4" ht="12.75">
      <c r="A1" s="63" t="s">
        <v>130</v>
      </c>
      <c r="D1" s="72"/>
    </row>
    <row r="3" spans="1:4" ht="12.75">
      <c r="A3" s="210" t="s">
        <v>483</v>
      </c>
      <c r="B3" s="210"/>
      <c r="C3" s="210"/>
      <c r="D3" s="210"/>
    </row>
    <row r="4" spans="1:4" ht="25.5">
      <c r="A4" s="3" t="s">
        <v>14</v>
      </c>
      <c r="B4" s="3" t="s">
        <v>22</v>
      </c>
      <c r="C4" s="3" t="s">
        <v>23</v>
      </c>
      <c r="D4" s="59" t="s">
        <v>24</v>
      </c>
    </row>
    <row r="5" spans="1:4" ht="12.75" customHeight="1">
      <c r="A5" s="211" t="s">
        <v>64</v>
      </c>
      <c r="B5" s="212"/>
      <c r="C5" s="212"/>
      <c r="D5" s="213"/>
    </row>
    <row r="6" spans="1:4" s="11" customFormat="1" ht="12.75">
      <c r="A6" s="2">
        <v>1</v>
      </c>
      <c r="B6" s="149" t="s">
        <v>131</v>
      </c>
      <c r="C6" s="25">
        <v>2011</v>
      </c>
      <c r="D6" s="74">
        <v>1949</v>
      </c>
    </row>
    <row r="7" spans="1:4" s="11" customFormat="1" ht="12.75">
      <c r="A7" s="2">
        <v>2</v>
      </c>
      <c r="B7" s="149" t="s">
        <v>131</v>
      </c>
      <c r="C7" s="25">
        <v>2011</v>
      </c>
      <c r="D7" s="74">
        <v>1949</v>
      </c>
    </row>
    <row r="8" spans="1:4" s="11" customFormat="1" ht="12.75">
      <c r="A8" s="2">
        <v>3</v>
      </c>
      <c r="B8" s="149" t="s">
        <v>132</v>
      </c>
      <c r="C8" s="25">
        <v>2011</v>
      </c>
      <c r="D8" s="74">
        <v>332.1</v>
      </c>
    </row>
    <row r="9" spans="1:4" s="11" customFormat="1" ht="12.75">
      <c r="A9" s="2">
        <v>4</v>
      </c>
      <c r="B9" s="149" t="s">
        <v>133</v>
      </c>
      <c r="C9" s="25">
        <v>2012</v>
      </c>
      <c r="D9" s="74">
        <v>590</v>
      </c>
    </row>
    <row r="10" spans="1:4" s="11" customFormat="1" ht="12.75">
      <c r="A10" s="2">
        <v>5</v>
      </c>
      <c r="B10" s="149" t="s">
        <v>133</v>
      </c>
      <c r="C10" s="25">
        <v>2012</v>
      </c>
      <c r="D10" s="74">
        <v>590</v>
      </c>
    </row>
    <row r="11" spans="1:4" s="11" customFormat="1" ht="12.75">
      <c r="A11" s="2">
        <v>6</v>
      </c>
      <c r="B11" s="149" t="s">
        <v>133</v>
      </c>
      <c r="C11" s="25">
        <v>2012</v>
      </c>
      <c r="D11" s="74">
        <v>590</v>
      </c>
    </row>
    <row r="12" spans="1:4" s="11" customFormat="1" ht="12.75">
      <c r="A12" s="2">
        <v>7</v>
      </c>
      <c r="B12" s="149" t="s">
        <v>133</v>
      </c>
      <c r="C12" s="25">
        <v>2012</v>
      </c>
      <c r="D12" s="74">
        <v>590</v>
      </c>
    </row>
    <row r="13" spans="1:4" s="11" customFormat="1" ht="12.75">
      <c r="A13" s="2">
        <v>8</v>
      </c>
      <c r="B13" s="149" t="s">
        <v>133</v>
      </c>
      <c r="C13" s="25">
        <v>2012</v>
      </c>
      <c r="D13" s="74">
        <v>694</v>
      </c>
    </row>
    <row r="14" spans="1:4" s="11" customFormat="1" ht="12.75">
      <c r="A14" s="2">
        <v>9</v>
      </c>
      <c r="B14" s="149" t="s">
        <v>133</v>
      </c>
      <c r="C14" s="25">
        <v>2012</v>
      </c>
      <c r="D14" s="74">
        <v>694</v>
      </c>
    </row>
    <row r="15" spans="1:4" s="11" customFormat="1" ht="12.75">
      <c r="A15" s="2">
        <v>10</v>
      </c>
      <c r="B15" s="149" t="s">
        <v>134</v>
      </c>
      <c r="C15" s="25">
        <v>2012</v>
      </c>
      <c r="D15" s="74">
        <v>8952.25</v>
      </c>
    </row>
    <row r="16" spans="1:4" s="11" customFormat="1" ht="12.75">
      <c r="A16" s="2">
        <v>11</v>
      </c>
      <c r="B16" s="149" t="s">
        <v>135</v>
      </c>
      <c r="C16" s="25">
        <v>2013</v>
      </c>
      <c r="D16" s="74">
        <v>3059.99</v>
      </c>
    </row>
    <row r="17" spans="1:4" s="11" customFormat="1" ht="12.75">
      <c r="A17" s="2">
        <v>12</v>
      </c>
      <c r="B17" s="149" t="s">
        <v>136</v>
      </c>
      <c r="C17" s="25">
        <v>2013</v>
      </c>
      <c r="D17" s="74">
        <v>2499.36</v>
      </c>
    </row>
    <row r="18" spans="1:4" s="11" customFormat="1" ht="12.75">
      <c r="A18" s="2">
        <v>13</v>
      </c>
      <c r="B18" s="149" t="s">
        <v>424</v>
      </c>
      <c r="C18" s="25">
        <v>2015</v>
      </c>
      <c r="D18" s="74">
        <v>4440.03</v>
      </c>
    </row>
    <row r="19" spans="1:4" s="11" customFormat="1" ht="12.75">
      <c r="A19" s="165"/>
      <c r="B19" s="167" t="s">
        <v>0</v>
      </c>
      <c r="C19" s="165"/>
      <c r="D19" s="168">
        <f>SUM(D6:D18)</f>
        <v>26929.729999999996</v>
      </c>
    </row>
    <row r="20" spans="1:4" ht="13.5" customHeight="1">
      <c r="A20" s="199" t="s">
        <v>175</v>
      </c>
      <c r="B20" s="199"/>
      <c r="C20" s="199"/>
      <c r="D20" s="199"/>
    </row>
    <row r="21" spans="1:4" s="15" customFormat="1" ht="12.75">
      <c r="A21" s="2">
        <v>1</v>
      </c>
      <c r="B21" s="1" t="s">
        <v>131</v>
      </c>
      <c r="C21" s="2">
        <v>2011</v>
      </c>
      <c r="D21" s="58">
        <v>2131.59</v>
      </c>
    </row>
    <row r="22" spans="1:4" s="15" customFormat="1" ht="12.75">
      <c r="A22" s="2">
        <v>2</v>
      </c>
      <c r="B22" s="1" t="s">
        <v>176</v>
      </c>
      <c r="C22" s="2">
        <v>2011</v>
      </c>
      <c r="D22" s="58">
        <v>1558.95</v>
      </c>
    </row>
    <row r="23" spans="1:4" s="15" customFormat="1" ht="12.75">
      <c r="A23" s="2">
        <v>3</v>
      </c>
      <c r="B23" s="1" t="s">
        <v>131</v>
      </c>
      <c r="C23" s="2">
        <v>2011</v>
      </c>
      <c r="D23" s="58">
        <v>2131.59</v>
      </c>
    </row>
    <row r="24" spans="1:4" s="15" customFormat="1" ht="12.75">
      <c r="A24" s="2">
        <v>4</v>
      </c>
      <c r="B24" s="1" t="s">
        <v>176</v>
      </c>
      <c r="C24" s="2">
        <v>2011</v>
      </c>
      <c r="D24" s="58">
        <v>1558.95</v>
      </c>
    </row>
    <row r="25" spans="1:4" s="15" customFormat="1" ht="12.75">
      <c r="A25" s="2">
        <v>5</v>
      </c>
      <c r="B25" s="1" t="s">
        <v>177</v>
      </c>
      <c r="C25" s="2">
        <v>2011</v>
      </c>
      <c r="D25" s="58">
        <v>1238.55</v>
      </c>
    </row>
    <row r="26" spans="1:4" s="15" customFormat="1" ht="12.75">
      <c r="A26" s="2">
        <v>6</v>
      </c>
      <c r="B26" s="1" t="s">
        <v>131</v>
      </c>
      <c r="C26" s="2">
        <v>2011</v>
      </c>
      <c r="D26" s="58">
        <v>2131.59</v>
      </c>
    </row>
    <row r="27" spans="1:4" s="15" customFormat="1" ht="12.75">
      <c r="A27" s="2">
        <v>7</v>
      </c>
      <c r="B27" s="1" t="s">
        <v>176</v>
      </c>
      <c r="C27" s="2">
        <v>2011</v>
      </c>
      <c r="D27" s="58">
        <v>1558.95</v>
      </c>
    </row>
    <row r="28" spans="1:4" s="15" customFormat="1" ht="25.5">
      <c r="A28" s="2">
        <v>8</v>
      </c>
      <c r="B28" s="1" t="s">
        <v>432</v>
      </c>
      <c r="C28" s="2">
        <v>2014</v>
      </c>
      <c r="D28" s="58">
        <v>3275</v>
      </c>
    </row>
    <row r="29" spans="1:4" s="15" customFormat="1" ht="25.5">
      <c r="A29" s="2">
        <v>9</v>
      </c>
      <c r="B29" s="1" t="s">
        <v>433</v>
      </c>
      <c r="C29" s="2">
        <v>2014</v>
      </c>
      <c r="D29" s="58">
        <v>220</v>
      </c>
    </row>
    <row r="30" spans="1:4" s="15" customFormat="1" ht="12.75">
      <c r="A30" s="2">
        <v>10</v>
      </c>
      <c r="B30" s="1" t="s">
        <v>434</v>
      </c>
      <c r="C30" s="2">
        <v>2014</v>
      </c>
      <c r="D30" s="58">
        <v>560</v>
      </c>
    </row>
    <row r="31" spans="1:4" s="15" customFormat="1" ht="25.5">
      <c r="A31" s="2">
        <v>11</v>
      </c>
      <c r="B31" s="1" t="s">
        <v>435</v>
      </c>
      <c r="C31" s="2">
        <v>2014</v>
      </c>
      <c r="D31" s="58">
        <v>897</v>
      </c>
    </row>
    <row r="32" spans="1:4" s="15" customFormat="1" ht="12.75">
      <c r="A32" s="2">
        <v>12</v>
      </c>
      <c r="B32" s="1" t="s">
        <v>436</v>
      </c>
      <c r="C32" s="2">
        <v>2015</v>
      </c>
      <c r="D32" s="58">
        <v>1150</v>
      </c>
    </row>
    <row r="33" spans="1:4" s="15" customFormat="1" ht="13.5" customHeight="1">
      <c r="A33" s="165"/>
      <c r="B33" s="167" t="s">
        <v>0</v>
      </c>
      <c r="C33" s="165"/>
      <c r="D33" s="169">
        <f>SUM(D21:D32)</f>
        <v>18412.17</v>
      </c>
    </row>
    <row r="34" spans="1:6" s="6" customFormat="1" ht="12.75">
      <c r="A34" s="199" t="s">
        <v>328</v>
      </c>
      <c r="B34" s="199"/>
      <c r="C34" s="199"/>
      <c r="D34" s="199"/>
      <c r="F34" s="12"/>
    </row>
    <row r="35" spans="1:4" s="6" customFormat="1" ht="12.75">
      <c r="A35" s="2">
        <v>1</v>
      </c>
      <c r="B35" s="66" t="s">
        <v>301</v>
      </c>
      <c r="C35" s="67">
        <v>2012</v>
      </c>
      <c r="D35" s="73">
        <v>2500</v>
      </c>
    </row>
    <row r="36" spans="1:4" s="6" customFormat="1" ht="12.75">
      <c r="A36" s="2">
        <v>2</v>
      </c>
      <c r="B36" s="66" t="s">
        <v>334</v>
      </c>
      <c r="C36" s="67">
        <v>2013</v>
      </c>
      <c r="D36" s="73">
        <v>599.99</v>
      </c>
    </row>
    <row r="37" spans="1:4" s="11" customFormat="1" ht="12.75">
      <c r="A37" s="165"/>
      <c r="B37" s="167" t="s">
        <v>0</v>
      </c>
      <c r="C37" s="165"/>
      <c r="D37" s="169">
        <f>SUM(D35:D36)</f>
        <v>3099.99</v>
      </c>
    </row>
    <row r="38" spans="1:4" s="15" customFormat="1" ht="13.5" customHeight="1">
      <c r="A38" s="199" t="s">
        <v>329</v>
      </c>
      <c r="B38" s="199"/>
      <c r="C38" s="199"/>
      <c r="D38" s="199"/>
    </row>
    <row r="39" spans="1:4" s="15" customFormat="1" ht="13.5" customHeight="1">
      <c r="A39" s="25">
        <v>1</v>
      </c>
      <c r="B39" s="118" t="s">
        <v>288</v>
      </c>
      <c r="C39" s="158"/>
      <c r="D39" s="131">
        <v>2200</v>
      </c>
    </row>
    <row r="40" spans="1:4" s="15" customFormat="1" ht="13.5" customHeight="1">
      <c r="A40" s="25">
        <v>2</v>
      </c>
      <c r="B40" s="118" t="s">
        <v>289</v>
      </c>
      <c r="C40" s="102">
        <v>2011</v>
      </c>
      <c r="D40" s="131">
        <v>1450</v>
      </c>
    </row>
    <row r="41" spans="1:4" s="15" customFormat="1" ht="13.5" customHeight="1">
      <c r="A41" s="25">
        <v>3</v>
      </c>
      <c r="B41" s="1" t="s">
        <v>290</v>
      </c>
      <c r="C41" s="2">
        <v>2011</v>
      </c>
      <c r="D41" s="132">
        <v>1238</v>
      </c>
    </row>
    <row r="42" spans="1:4" s="15" customFormat="1" ht="13.5" customHeight="1">
      <c r="A42" s="25">
        <v>4</v>
      </c>
      <c r="B42" s="1" t="s">
        <v>291</v>
      </c>
      <c r="C42" s="2">
        <v>2011</v>
      </c>
      <c r="D42" s="132">
        <v>599</v>
      </c>
    </row>
    <row r="43" spans="1:4" s="15" customFormat="1" ht="13.5" customHeight="1">
      <c r="A43" s="25">
        <v>5</v>
      </c>
      <c r="B43" s="1" t="s">
        <v>504</v>
      </c>
      <c r="C43" s="2">
        <v>2011</v>
      </c>
      <c r="D43" s="132">
        <v>2030</v>
      </c>
    </row>
    <row r="44" spans="1:4" s="15" customFormat="1" ht="13.5" customHeight="1">
      <c r="A44" s="25">
        <v>6</v>
      </c>
      <c r="B44" s="1" t="s">
        <v>292</v>
      </c>
      <c r="C44" s="2">
        <v>2011</v>
      </c>
      <c r="D44" s="132">
        <v>1799</v>
      </c>
    </row>
    <row r="45" spans="1:4" s="15" customFormat="1" ht="13.5" customHeight="1">
      <c r="A45" s="25">
        <v>7</v>
      </c>
      <c r="B45" s="1" t="s">
        <v>293</v>
      </c>
      <c r="C45" s="2">
        <v>2011</v>
      </c>
      <c r="D45" s="132">
        <v>1765</v>
      </c>
    </row>
    <row r="46" spans="1:4" s="15" customFormat="1" ht="13.5" customHeight="1">
      <c r="A46" s="25">
        <v>8</v>
      </c>
      <c r="B46" s="1" t="s">
        <v>294</v>
      </c>
      <c r="C46" s="2">
        <v>2011</v>
      </c>
      <c r="D46" s="132">
        <v>160</v>
      </c>
    </row>
    <row r="47" spans="1:4" s="15" customFormat="1" ht="13.5" customHeight="1">
      <c r="A47" s="25">
        <v>9</v>
      </c>
      <c r="B47" s="1" t="s">
        <v>295</v>
      </c>
      <c r="C47" s="2">
        <v>2011</v>
      </c>
      <c r="D47" s="132">
        <v>139</v>
      </c>
    </row>
    <row r="48" spans="1:4" s="15" customFormat="1" ht="13.5" customHeight="1">
      <c r="A48" s="25">
        <v>10</v>
      </c>
      <c r="B48" s="1" t="s">
        <v>296</v>
      </c>
      <c r="C48" s="2">
        <v>2011</v>
      </c>
      <c r="D48" s="132">
        <v>159</v>
      </c>
    </row>
    <row r="49" spans="1:4" s="15" customFormat="1" ht="13.5" customHeight="1">
      <c r="A49" s="25">
        <v>11</v>
      </c>
      <c r="B49" s="1" t="s">
        <v>297</v>
      </c>
      <c r="C49" s="2">
        <v>2011</v>
      </c>
      <c r="D49" s="132">
        <v>285</v>
      </c>
    </row>
    <row r="50" spans="1:4" s="15" customFormat="1" ht="13.5" customHeight="1">
      <c r="A50" s="25">
        <v>12</v>
      </c>
      <c r="B50" s="1" t="s">
        <v>298</v>
      </c>
      <c r="C50" s="2">
        <v>2012</v>
      </c>
      <c r="D50" s="132">
        <v>2300</v>
      </c>
    </row>
    <row r="51" spans="1:4" s="15" customFormat="1" ht="13.5" customHeight="1">
      <c r="A51" s="25">
        <v>13</v>
      </c>
      <c r="B51" s="133" t="s">
        <v>456</v>
      </c>
      <c r="C51" s="2">
        <v>2013</v>
      </c>
      <c r="D51" s="132">
        <v>639.98</v>
      </c>
    </row>
    <row r="52" spans="1:4" s="15" customFormat="1" ht="13.5" customHeight="1">
      <c r="A52" s="25">
        <v>14</v>
      </c>
      <c r="B52" s="133" t="s">
        <v>457</v>
      </c>
      <c r="C52" s="2">
        <v>2013</v>
      </c>
      <c r="D52" s="132">
        <v>600.02</v>
      </c>
    </row>
    <row r="53" spans="1:4" s="15" customFormat="1" ht="13.5" customHeight="1">
      <c r="A53" s="25">
        <v>15</v>
      </c>
      <c r="B53" s="133" t="s">
        <v>457</v>
      </c>
      <c r="C53" s="2">
        <v>2013</v>
      </c>
      <c r="D53" s="132">
        <v>320</v>
      </c>
    </row>
    <row r="54" spans="1:4" s="15" customFormat="1" ht="13.5" customHeight="1">
      <c r="A54" s="25">
        <v>16</v>
      </c>
      <c r="B54" s="133" t="s">
        <v>457</v>
      </c>
      <c r="C54" s="2">
        <v>2014</v>
      </c>
      <c r="D54" s="132">
        <v>320</v>
      </c>
    </row>
    <row r="55" spans="1:4" s="15" customFormat="1" ht="13.5" customHeight="1">
      <c r="A55" s="25">
        <v>17</v>
      </c>
      <c r="B55" s="1" t="s">
        <v>460</v>
      </c>
      <c r="C55" s="2">
        <v>2014</v>
      </c>
      <c r="D55" s="132">
        <v>1376.99</v>
      </c>
    </row>
    <row r="56" spans="1:4" s="15" customFormat="1" ht="13.5" customHeight="1">
      <c r="A56" s="25">
        <v>18</v>
      </c>
      <c r="B56" s="133" t="s">
        <v>510</v>
      </c>
      <c r="C56" s="2">
        <v>2014</v>
      </c>
      <c r="D56" s="132">
        <v>1800.01</v>
      </c>
    </row>
    <row r="57" spans="1:4" s="15" customFormat="1" ht="13.5" customHeight="1">
      <c r="A57" s="25">
        <v>19</v>
      </c>
      <c r="B57" s="1" t="s">
        <v>511</v>
      </c>
      <c r="C57" s="2">
        <v>2014</v>
      </c>
      <c r="D57" s="132">
        <v>5260.2</v>
      </c>
    </row>
    <row r="58" spans="1:4" s="15" customFormat="1" ht="13.5" customHeight="1">
      <c r="A58" s="162"/>
      <c r="B58" s="167" t="s">
        <v>0</v>
      </c>
      <c r="C58" s="167"/>
      <c r="D58" s="170">
        <f>SUM(D39:D57)</f>
        <v>24441.2</v>
      </c>
    </row>
    <row r="59" spans="1:4" s="15" customFormat="1" ht="13.5" customHeight="1">
      <c r="A59" s="211" t="s">
        <v>330</v>
      </c>
      <c r="B59" s="212"/>
      <c r="C59" s="212"/>
      <c r="D59" s="213"/>
    </row>
    <row r="60" spans="1:4" s="15" customFormat="1" ht="13.5" customHeight="1">
      <c r="A60" s="2">
        <v>1</v>
      </c>
      <c r="B60" s="118" t="s">
        <v>303</v>
      </c>
      <c r="C60" s="102">
        <v>2011</v>
      </c>
      <c r="D60" s="122">
        <v>950</v>
      </c>
    </row>
    <row r="61" spans="1:4" s="15" customFormat="1" ht="13.5" customHeight="1">
      <c r="A61" s="2">
        <v>2</v>
      </c>
      <c r="B61" s="118" t="s">
        <v>304</v>
      </c>
      <c r="C61" s="102">
        <v>2011</v>
      </c>
      <c r="D61" s="122">
        <v>850</v>
      </c>
    </row>
    <row r="62" spans="1:4" s="15" customFormat="1" ht="13.5" customHeight="1">
      <c r="A62" s="2">
        <v>3</v>
      </c>
      <c r="B62" s="1" t="s">
        <v>302</v>
      </c>
      <c r="C62" s="2">
        <v>2011</v>
      </c>
      <c r="D62" s="60">
        <v>2755</v>
      </c>
    </row>
    <row r="63" spans="1:4" s="15" customFormat="1" ht="13.5" customHeight="1">
      <c r="A63" s="2">
        <v>4</v>
      </c>
      <c r="B63" s="1" t="s">
        <v>306</v>
      </c>
      <c r="C63" s="2">
        <v>2011</v>
      </c>
      <c r="D63" s="60">
        <v>950</v>
      </c>
    </row>
    <row r="64" spans="1:4" s="15" customFormat="1" ht="13.5" customHeight="1">
      <c r="A64" s="2">
        <v>5</v>
      </c>
      <c r="B64" s="1" t="s">
        <v>307</v>
      </c>
      <c r="C64" s="2">
        <v>2011</v>
      </c>
      <c r="D64" s="60">
        <v>1790</v>
      </c>
    </row>
    <row r="65" spans="1:4" s="15" customFormat="1" ht="13.5" customHeight="1">
      <c r="A65" s="2">
        <v>6</v>
      </c>
      <c r="B65" s="1" t="s">
        <v>308</v>
      </c>
      <c r="C65" s="2">
        <v>2011</v>
      </c>
      <c r="D65" s="60">
        <v>1628</v>
      </c>
    </row>
    <row r="66" spans="1:4" s="15" customFormat="1" ht="13.5" customHeight="1">
      <c r="A66" s="2">
        <v>7</v>
      </c>
      <c r="B66" s="1" t="s">
        <v>309</v>
      </c>
      <c r="C66" s="2">
        <v>2011</v>
      </c>
      <c r="D66" s="60">
        <v>371</v>
      </c>
    </row>
    <row r="67" spans="1:4" s="15" customFormat="1" ht="13.5" customHeight="1">
      <c r="A67" s="2">
        <v>8</v>
      </c>
      <c r="B67" s="1" t="s">
        <v>305</v>
      </c>
      <c r="C67" s="2">
        <v>2012</v>
      </c>
      <c r="D67" s="60">
        <v>639</v>
      </c>
    </row>
    <row r="68" spans="1:4" s="15" customFormat="1" ht="13.5" customHeight="1">
      <c r="A68" s="2">
        <v>9</v>
      </c>
      <c r="B68" s="1" t="s">
        <v>310</v>
      </c>
      <c r="C68" s="2">
        <v>2012</v>
      </c>
      <c r="D68" s="60">
        <v>980</v>
      </c>
    </row>
    <row r="69" spans="1:4" s="15" customFormat="1" ht="13.5" customHeight="1">
      <c r="A69" s="2">
        <v>10</v>
      </c>
      <c r="B69" s="1" t="s">
        <v>311</v>
      </c>
      <c r="C69" s="2">
        <v>2013</v>
      </c>
      <c r="D69" s="60">
        <v>1387</v>
      </c>
    </row>
    <row r="70" spans="1:4" s="15" customFormat="1" ht="13.5" customHeight="1">
      <c r="A70" s="2">
        <v>11</v>
      </c>
      <c r="B70" s="1" t="s">
        <v>312</v>
      </c>
      <c r="C70" s="2">
        <v>2013</v>
      </c>
      <c r="D70" s="60">
        <v>1550</v>
      </c>
    </row>
    <row r="71" spans="1:4" s="15" customFormat="1" ht="13.5" customHeight="1">
      <c r="A71" s="2">
        <v>12</v>
      </c>
      <c r="B71" s="1" t="s">
        <v>313</v>
      </c>
      <c r="C71" s="2">
        <v>2013</v>
      </c>
      <c r="D71" s="60">
        <v>4450</v>
      </c>
    </row>
    <row r="72" spans="1:4" s="15" customFormat="1" ht="13.5" customHeight="1">
      <c r="A72" s="2">
        <v>13</v>
      </c>
      <c r="B72" s="1" t="s">
        <v>314</v>
      </c>
      <c r="C72" s="2">
        <v>2013</v>
      </c>
      <c r="D72" s="60">
        <v>1765</v>
      </c>
    </row>
    <row r="73" spans="1:4" s="15" customFormat="1" ht="13.5" customHeight="1">
      <c r="A73" s="2">
        <v>14</v>
      </c>
      <c r="B73" s="1" t="s">
        <v>315</v>
      </c>
      <c r="C73" s="2">
        <v>2013</v>
      </c>
      <c r="D73" s="60">
        <v>2560</v>
      </c>
    </row>
    <row r="74" spans="1:4" s="15" customFormat="1" ht="13.5" customHeight="1">
      <c r="A74" s="2">
        <v>15</v>
      </c>
      <c r="B74" s="1" t="s">
        <v>316</v>
      </c>
      <c r="C74" s="2">
        <v>2013</v>
      </c>
      <c r="D74" s="60">
        <v>1011</v>
      </c>
    </row>
    <row r="75" spans="1:4" s="15" customFormat="1" ht="13.5" customHeight="1">
      <c r="A75" s="2">
        <v>16</v>
      </c>
      <c r="B75" s="1" t="s">
        <v>317</v>
      </c>
      <c r="C75" s="2">
        <v>2013</v>
      </c>
      <c r="D75" s="60">
        <v>5900</v>
      </c>
    </row>
    <row r="76" spans="1:4" s="15" customFormat="1" ht="13.5" customHeight="1">
      <c r="A76" s="2">
        <v>17</v>
      </c>
      <c r="B76" s="1" t="s">
        <v>316</v>
      </c>
      <c r="C76" s="2">
        <v>2013</v>
      </c>
      <c r="D76" s="60">
        <v>1011</v>
      </c>
    </row>
    <row r="77" spans="1:4" s="15" customFormat="1" ht="13.5" customHeight="1">
      <c r="A77" s="2">
        <v>18</v>
      </c>
      <c r="B77" s="1" t="s">
        <v>316</v>
      </c>
      <c r="C77" s="2">
        <v>2013</v>
      </c>
      <c r="D77" s="60">
        <v>1011</v>
      </c>
    </row>
    <row r="78" spans="1:4" s="15" customFormat="1" ht="13.5" customHeight="1">
      <c r="A78" s="2">
        <v>19</v>
      </c>
      <c r="B78" s="1" t="s">
        <v>316</v>
      </c>
      <c r="C78" s="2">
        <v>2013</v>
      </c>
      <c r="D78" s="60">
        <v>1011</v>
      </c>
    </row>
    <row r="79" spans="1:4" s="15" customFormat="1" ht="13.5" customHeight="1">
      <c r="A79" s="2">
        <v>20</v>
      </c>
      <c r="B79" s="1" t="s">
        <v>316</v>
      </c>
      <c r="C79" s="2">
        <v>2013</v>
      </c>
      <c r="D79" s="60">
        <v>1011</v>
      </c>
    </row>
    <row r="80" spans="1:4" s="15" customFormat="1" ht="13.5" customHeight="1">
      <c r="A80" s="2">
        <v>21</v>
      </c>
      <c r="B80" s="1" t="s">
        <v>318</v>
      </c>
      <c r="C80" s="2">
        <v>2013</v>
      </c>
      <c r="D80" s="60">
        <v>825</v>
      </c>
    </row>
    <row r="81" spans="1:4" s="15" customFormat="1" ht="13.5" customHeight="1">
      <c r="A81" s="2">
        <v>22</v>
      </c>
      <c r="B81" s="1" t="s">
        <v>318</v>
      </c>
      <c r="C81" s="2">
        <v>2013</v>
      </c>
      <c r="D81" s="60">
        <v>825</v>
      </c>
    </row>
    <row r="82" spans="1:4" s="15" customFormat="1" ht="13.5" customHeight="1">
      <c r="A82" s="2">
        <v>23</v>
      </c>
      <c r="B82" s="1" t="s">
        <v>318</v>
      </c>
      <c r="C82" s="2">
        <v>2013</v>
      </c>
      <c r="D82" s="60">
        <v>825</v>
      </c>
    </row>
    <row r="83" spans="1:4" s="15" customFormat="1" ht="13.5" customHeight="1">
      <c r="A83" s="2">
        <v>24</v>
      </c>
      <c r="B83" s="1" t="s">
        <v>318</v>
      </c>
      <c r="C83" s="2">
        <v>2013</v>
      </c>
      <c r="D83" s="60">
        <v>825</v>
      </c>
    </row>
    <row r="84" spans="1:4" s="15" customFormat="1" ht="13.5" customHeight="1">
      <c r="A84" s="2">
        <v>25</v>
      </c>
      <c r="B84" s="1" t="s">
        <v>318</v>
      </c>
      <c r="C84" s="2">
        <v>2013</v>
      </c>
      <c r="D84" s="60">
        <v>825</v>
      </c>
    </row>
    <row r="85" spans="1:4" s="15" customFormat="1" ht="13.5" customHeight="1">
      <c r="A85" s="2">
        <v>26</v>
      </c>
      <c r="B85" s="1" t="s">
        <v>440</v>
      </c>
      <c r="C85" s="2">
        <v>2014</v>
      </c>
      <c r="D85" s="60">
        <v>2999.99</v>
      </c>
    </row>
    <row r="86" spans="1:4" s="15" customFormat="1" ht="13.5" customHeight="1">
      <c r="A86" s="2">
        <v>27</v>
      </c>
      <c r="B86" s="1" t="s">
        <v>441</v>
      </c>
      <c r="C86" s="2">
        <v>2014</v>
      </c>
      <c r="D86" s="60">
        <v>2600</v>
      </c>
    </row>
    <row r="87" spans="1:4" s="15" customFormat="1" ht="13.5" customHeight="1">
      <c r="A87" s="2">
        <v>28</v>
      </c>
      <c r="B87" s="1" t="s">
        <v>442</v>
      </c>
      <c r="C87" s="2">
        <v>2014</v>
      </c>
      <c r="D87" s="60">
        <v>3400</v>
      </c>
    </row>
    <row r="88" spans="1:4" s="15" customFormat="1" ht="13.5" customHeight="1">
      <c r="A88" s="2">
        <v>29</v>
      </c>
      <c r="B88" s="1" t="s">
        <v>443</v>
      </c>
      <c r="C88" s="2">
        <v>2015</v>
      </c>
      <c r="D88" s="60">
        <v>2800</v>
      </c>
    </row>
    <row r="89" spans="1:4" s="15" customFormat="1" ht="13.5" customHeight="1">
      <c r="A89" s="2">
        <v>30</v>
      </c>
      <c r="B89" s="1" t="s">
        <v>444</v>
      </c>
      <c r="C89" s="2">
        <v>2015</v>
      </c>
      <c r="D89" s="60">
        <v>3350</v>
      </c>
    </row>
    <row r="90" spans="1:4" s="15" customFormat="1" ht="13.5" customHeight="1">
      <c r="A90" s="2">
        <v>31</v>
      </c>
      <c r="B90" s="1" t="s">
        <v>445</v>
      </c>
      <c r="C90" s="2">
        <v>2015</v>
      </c>
      <c r="D90" s="60">
        <v>3500</v>
      </c>
    </row>
    <row r="91" spans="1:4" s="15" customFormat="1" ht="13.5" customHeight="1">
      <c r="A91" s="2">
        <v>32</v>
      </c>
      <c r="B91" s="1" t="s">
        <v>446</v>
      </c>
      <c r="C91" s="2">
        <v>2015</v>
      </c>
      <c r="D91" s="60">
        <v>3100</v>
      </c>
    </row>
    <row r="92" spans="1:4" s="11" customFormat="1" ht="12.75" customHeight="1">
      <c r="A92" s="171"/>
      <c r="B92" s="172" t="s">
        <v>0</v>
      </c>
      <c r="C92" s="165"/>
      <c r="D92" s="169">
        <f>SUM(D60:D91)</f>
        <v>59454.99</v>
      </c>
    </row>
    <row r="93" spans="1:4" s="11" customFormat="1" ht="12.75" customHeight="1">
      <c r="A93" s="211" t="s">
        <v>331</v>
      </c>
      <c r="B93" s="212"/>
      <c r="C93" s="212"/>
      <c r="D93" s="213"/>
    </row>
    <row r="94" spans="1:4" s="11" customFormat="1" ht="12.75">
      <c r="A94" s="2">
        <v>1</v>
      </c>
      <c r="B94" s="55" t="s">
        <v>319</v>
      </c>
      <c r="C94" s="2">
        <v>2012</v>
      </c>
      <c r="D94" s="60">
        <v>700.01</v>
      </c>
    </row>
    <row r="95" spans="1:4" s="11" customFormat="1" ht="12.75">
      <c r="A95" s="2">
        <v>2</v>
      </c>
      <c r="B95" s="55" t="s">
        <v>320</v>
      </c>
      <c r="C95" s="2">
        <v>2012</v>
      </c>
      <c r="D95" s="60">
        <v>2610</v>
      </c>
    </row>
    <row r="96" spans="1:4" s="11" customFormat="1" ht="12.75">
      <c r="A96" s="2">
        <v>3</v>
      </c>
      <c r="B96" s="55" t="s">
        <v>321</v>
      </c>
      <c r="C96" s="2">
        <v>2011</v>
      </c>
      <c r="D96" s="60">
        <v>1752.75</v>
      </c>
    </row>
    <row r="97" spans="1:4" s="11" customFormat="1" ht="12.75">
      <c r="A97" s="2">
        <v>4</v>
      </c>
      <c r="B97" s="55" t="s">
        <v>372</v>
      </c>
      <c r="C97" s="2">
        <v>2013</v>
      </c>
      <c r="D97" s="60">
        <v>522</v>
      </c>
    </row>
    <row r="98" spans="1:4" s="11" customFormat="1" ht="12.75">
      <c r="A98" s="2">
        <v>5</v>
      </c>
      <c r="B98" s="55" t="s">
        <v>373</v>
      </c>
      <c r="C98" s="2">
        <v>2014</v>
      </c>
      <c r="D98" s="60">
        <v>2706</v>
      </c>
    </row>
    <row r="99" spans="1:4" s="11" customFormat="1" ht="12.75">
      <c r="A99" s="2">
        <v>6</v>
      </c>
      <c r="B99" s="55" t="s">
        <v>411</v>
      </c>
      <c r="C99" s="2">
        <v>2014</v>
      </c>
      <c r="D99" s="60">
        <v>549.99</v>
      </c>
    </row>
    <row r="100" spans="1:4" s="11" customFormat="1" ht="12.75">
      <c r="A100" s="2">
        <v>7</v>
      </c>
      <c r="B100" s="55" t="s">
        <v>412</v>
      </c>
      <c r="C100" s="2">
        <v>2014</v>
      </c>
      <c r="D100" s="60">
        <v>1449</v>
      </c>
    </row>
    <row r="101" spans="1:4" s="11" customFormat="1" ht="12.75">
      <c r="A101" s="2">
        <v>8</v>
      </c>
      <c r="B101" s="55" t="s">
        <v>322</v>
      </c>
      <c r="C101" s="2">
        <v>2014</v>
      </c>
      <c r="D101" s="60">
        <v>1449</v>
      </c>
    </row>
    <row r="102" spans="1:4" ht="12.75">
      <c r="A102" s="165"/>
      <c r="B102" s="167" t="s">
        <v>0</v>
      </c>
      <c r="C102" s="167"/>
      <c r="D102" s="168">
        <f>SUM(D94:D101)</f>
        <v>11738.75</v>
      </c>
    </row>
    <row r="103" spans="1:4" ht="12.75" customHeight="1">
      <c r="A103" s="211" t="s">
        <v>332</v>
      </c>
      <c r="B103" s="212"/>
      <c r="C103" s="212"/>
      <c r="D103" s="213"/>
    </row>
    <row r="104" spans="1:4" ht="12.75">
      <c r="A104" s="2">
        <v>1</v>
      </c>
      <c r="B104" s="118" t="s">
        <v>327</v>
      </c>
      <c r="C104" s="102">
        <v>2011</v>
      </c>
      <c r="D104" s="130">
        <v>360</v>
      </c>
    </row>
    <row r="105" spans="1:4" ht="12.75">
      <c r="A105" s="2">
        <v>2</v>
      </c>
      <c r="B105" s="118" t="s">
        <v>323</v>
      </c>
      <c r="C105" s="102">
        <v>2012</v>
      </c>
      <c r="D105" s="130">
        <v>390</v>
      </c>
    </row>
    <row r="106" spans="1:4" ht="12.75">
      <c r="A106" s="2">
        <v>3</v>
      </c>
      <c r="B106" s="1" t="s">
        <v>324</v>
      </c>
      <c r="C106" s="2">
        <v>2012</v>
      </c>
      <c r="D106" s="121">
        <v>1300</v>
      </c>
    </row>
    <row r="107" spans="1:4" ht="12.75">
      <c r="A107" s="2">
        <v>4</v>
      </c>
      <c r="B107" s="1" t="s">
        <v>325</v>
      </c>
      <c r="C107" s="2">
        <v>2012</v>
      </c>
      <c r="D107" s="121">
        <v>7100</v>
      </c>
    </row>
    <row r="108" spans="1:4" ht="12.75">
      <c r="A108" s="2">
        <v>5</v>
      </c>
      <c r="B108" s="1" t="s">
        <v>327</v>
      </c>
      <c r="C108" s="2">
        <v>2012</v>
      </c>
      <c r="D108" s="121">
        <v>420</v>
      </c>
    </row>
    <row r="109" spans="1:4" ht="12.75">
      <c r="A109" s="2">
        <v>6</v>
      </c>
      <c r="B109" s="1" t="s">
        <v>326</v>
      </c>
      <c r="C109" s="2">
        <v>2013</v>
      </c>
      <c r="D109" s="121">
        <v>3400</v>
      </c>
    </row>
    <row r="110" spans="1:4" s="16" customFormat="1" ht="12.75">
      <c r="A110" s="165"/>
      <c r="B110" s="167" t="s">
        <v>0</v>
      </c>
      <c r="C110" s="165"/>
      <c r="D110" s="169">
        <f>SUM(D104:D109)</f>
        <v>12970</v>
      </c>
    </row>
    <row r="111" spans="1:4" s="6" customFormat="1" ht="12.75" customHeight="1">
      <c r="A111" s="211" t="s">
        <v>333</v>
      </c>
      <c r="B111" s="212"/>
      <c r="C111" s="212"/>
      <c r="D111" s="213"/>
    </row>
    <row r="112" spans="1:4" ht="12.75">
      <c r="A112" s="2">
        <v>1</v>
      </c>
      <c r="B112" s="149" t="s">
        <v>335</v>
      </c>
      <c r="C112" s="25">
        <v>2011</v>
      </c>
      <c r="D112" s="74">
        <v>3462.99</v>
      </c>
    </row>
    <row r="113" spans="1:4" ht="12.75">
      <c r="A113" s="2">
        <v>2</v>
      </c>
      <c r="B113" s="149" t="s">
        <v>336</v>
      </c>
      <c r="C113" s="25">
        <v>2011</v>
      </c>
      <c r="D113" s="74">
        <v>3000</v>
      </c>
    </row>
    <row r="114" spans="1:4" ht="12.75">
      <c r="A114" s="2">
        <v>3</v>
      </c>
      <c r="B114" s="149" t="s">
        <v>337</v>
      </c>
      <c r="C114" s="25">
        <v>2012</v>
      </c>
      <c r="D114" s="74">
        <v>1295</v>
      </c>
    </row>
    <row r="115" spans="1:4" ht="12.75">
      <c r="A115" s="2">
        <v>4</v>
      </c>
      <c r="B115" s="149" t="s">
        <v>338</v>
      </c>
      <c r="C115" s="25">
        <v>2012</v>
      </c>
      <c r="D115" s="74">
        <v>1490</v>
      </c>
    </row>
    <row r="116" spans="1:4" ht="12.75">
      <c r="A116" s="2">
        <v>5</v>
      </c>
      <c r="B116" s="149" t="s">
        <v>338</v>
      </c>
      <c r="C116" s="25">
        <v>2012</v>
      </c>
      <c r="D116" s="74">
        <v>1489.99</v>
      </c>
    </row>
    <row r="117" spans="1:4" ht="12.75">
      <c r="A117" s="2">
        <v>6</v>
      </c>
      <c r="B117" s="149" t="s">
        <v>339</v>
      </c>
      <c r="C117" s="25">
        <v>2013</v>
      </c>
      <c r="D117" s="74">
        <v>2320</v>
      </c>
    </row>
    <row r="118" spans="1:4" ht="12.75">
      <c r="A118" s="2">
        <v>7</v>
      </c>
      <c r="B118" s="149" t="s">
        <v>340</v>
      </c>
      <c r="C118" s="25">
        <v>2014</v>
      </c>
      <c r="D118" s="74">
        <v>1299</v>
      </c>
    </row>
    <row r="119" spans="1:4" ht="12.75">
      <c r="A119" s="2">
        <v>8</v>
      </c>
      <c r="B119" s="149" t="s">
        <v>341</v>
      </c>
      <c r="C119" s="25">
        <v>2013</v>
      </c>
      <c r="D119" s="74">
        <v>2088.99</v>
      </c>
    </row>
    <row r="120" spans="1:4" ht="12.75">
      <c r="A120" s="2">
        <v>9</v>
      </c>
      <c r="B120" s="149" t="s">
        <v>342</v>
      </c>
      <c r="C120" s="25">
        <v>2013</v>
      </c>
      <c r="D120" s="74">
        <v>1998</v>
      </c>
    </row>
    <row r="121" spans="1:4" ht="12.75">
      <c r="A121" s="2">
        <v>10</v>
      </c>
      <c r="B121" s="149" t="s">
        <v>450</v>
      </c>
      <c r="C121" s="25">
        <v>2015</v>
      </c>
      <c r="D121" s="74">
        <v>19487.51</v>
      </c>
    </row>
    <row r="122" spans="1:4" ht="12.75">
      <c r="A122" s="2">
        <v>11</v>
      </c>
      <c r="B122" s="149" t="s">
        <v>451</v>
      </c>
      <c r="C122" s="25">
        <v>2015</v>
      </c>
      <c r="D122" s="74">
        <v>16297.5</v>
      </c>
    </row>
    <row r="123" spans="1:4" ht="12.75">
      <c r="A123" s="2">
        <v>12</v>
      </c>
      <c r="B123" s="149" t="s">
        <v>452</v>
      </c>
      <c r="C123" s="25">
        <v>2015</v>
      </c>
      <c r="D123" s="74">
        <v>2145</v>
      </c>
    </row>
    <row r="124" spans="1:4" ht="12.75">
      <c r="A124" s="2">
        <v>13</v>
      </c>
      <c r="B124" s="149" t="s">
        <v>453</v>
      </c>
      <c r="C124" s="25">
        <v>2015</v>
      </c>
      <c r="D124" s="74">
        <v>6018.1</v>
      </c>
    </row>
    <row r="125" spans="1:6" s="6" customFormat="1" ht="12.75" customHeight="1">
      <c r="A125" s="171"/>
      <c r="B125" s="172" t="s">
        <v>0</v>
      </c>
      <c r="C125" s="173"/>
      <c r="D125" s="169">
        <f>SUM(D112:D124)</f>
        <v>62392.079999999994</v>
      </c>
      <c r="F125" s="12"/>
    </row>
    <row r="126" spans="1:4" s="11" customFormat="1" ht="12.75">
      <c r="A126" s="68"/>
      <c r="B126" s="19"/>
      <c r="C126" s="123"/>
      <c r="D126" s="75"/>
    </row>
    <row r="127" spans="1:4" s="11" customFormat="1" ht="12.75">
      <c r="A127" s="69"/>
      <c r="B127" s="18"/>
      <c r="C127" s="20"/>
      <c r="D127" s="76"/>
    </row>
    <row r="128" spans="1:4" s="11" customFormat="1" ht="12.75" customHeight="1">
      <c r="A128" s="214" t="s">
        <v>484</v>
      </c>
      <c r="B128" s="215"/>
      <c r="C128" s="215"/>
      <c r="D128" s="216"/>
    </row>
    <row r="129" spans="1:4" s="11" customFormat="1" ht="25.5">
      <c r="A129" s="3" t="s">
        <v>14</v>
      </c>
      <c r="B129" s="3" t="s">
        <v>22</v>
      </c>
      <c r="C129" s="3" t="s">
        <v>23</v>
      </c>
      <c r="D129" s="59" t="s">
        <v>24</v>
      </c>
    </row>
    <row r="130" spans="1:4" ht="12.75" customHeight="1">
      <c r="A130" s="211" t="s">
        <v>64</v>
      </c>
      <c r="B130" s="212"/>
      <c r="C130" s="212"/>
      <c r="D130" s="213"/>
    </row>
    <row r="131" spans="1:4" s="11" customFormat="1" ht="12.75">
      <c r="A131" s="2">
        <v>1</v>
      </c>
      <c r="B131" s="149" t="s">
        <v>137</v>
      </c>
      <c r="C131" s="25">
        <v>2011</v>
      </c>
      <c r="D131" s="74">
        <v>2680</v>
      </c>
    </row>
    <row r="132" spans="1:4" s="11" customFormat="1" ht="12.75">
      <c r="A132" s="2">
        <v>2</v>
      </c>
      <c r="B132" s="149" t="s">
        <v>137</v>
      </c>
      <c r="C132" s="25">
        <v>2011</v>
      </c>
      <c r="D132" s="74">
        <v>1699</v>
      </c>
    </row>
    <row r="133" spans="1:4" s="11" customFormat="1" ht="12.75">
      <c r="A133" s="2">
        <v>3</v>
      </c>
      <c r="B133" s="149" t="s">
        <v>137</v>
      </c>
      <c r="C133" s="25">
        <v>2012</v>
      </c>
      <c r="D133" s="74">
        <v>1069</v>
      </c>
    </row>
    <row r="134" spans="1:4" s="11" customFormat="1" ht="12.75">
      <c r="A134" s="2">
        <v>4</v>
      </c>
      <c r="B134" s="149" t="s">
        <v>138</v>
      </c>
      <c r="C134" s="25">
        <v>2013</v>
      </c>
      <c r="D134" s="74">
        <v>2800</v>
      </c>
    </row>
    <row r="135" spans="1:4" s="11" customFormat="1" ht="12.75">
      <c r="A135" s="2">
        <v>5</v>
      </c>
      <c r="B135" s="149" t="s">
        <v>139</v>
      </c>
      <c r="C135" s="25">
        <v>2013</v>
      </c>
      <c r="D135" s="74">
        <v>1210</v>
      </c>
    </row>
    <row r="136" spans="1:4" s="11" customFormat="1" ht="12.75">
      <c r="A136" s="2">
        <v>6</v>
      </c>
      <c r="B136" s="149" t="s">
        <v>140</v>
      </c>
      <c r="C136" s="25">
        <v>2013</v>
      </c>
      <c r="D136" s="74">
        <v>3490</v>
      </c>
    </row>
    <row r="137" spans="1:4" s="11" customFormat="1" ht="12.75">
      <c r="A137" s="165"/>
      <c r="B137" s="167" t="s">
        <v>0</v>
      </c>
      <c r="C137" s="165"/>
      <c r="D137" s="168">
        <f>SUM(D131:D136)</f>
        <v>12948</v>
      </c>
    </row>
    <row r="138" spans="1:4" ht="13.5" customHeight="1">
      <c r="A138" s="211" t="s">
        <v>175</v>
      </c>
      <c r="B138" s="212"/>
      <c r="C138" s="212"/>
      <c r="D138" s="213"/>
    </row>
    <row r="139" spans="1:4" s="15" customFormat="1" ht="12.75">
      <c r="A139" s="2">
        <v>1</v>
      </c>
      <c r="B139" s="1" t="s">
        <v>178</v>
      </c>
      <c r="C139" s="2">
        <v>2011</v>
      </c>
      <c r="D139" s="58">
        <v>370.84</v>
      </c>
    </row>
    <row r="140" spans="1:4" s="15" customFormat="1" ht="12.75">
      <c r="A140" s="2">
        <v>2</v>
      </c>
      <c r="B140" s="1" t="s">
        <v>178</v>
      </c>
      <c r="C140" s="2">
        <v>2011</v>
      </c>
      <c r="D140" s="58">
        <v>370.84</v>
      </c>
    </row>
    <row r="141" spans="1:4" s="15" customFormat="1" ht="12.75">
      <c r="A141" s="2">
        <v>3</v>
      </c>
      <c r="B141" s="1" t="s">
        <v>178</v>
      </c>
      <c r="C141" s="2">
        <v>2011</v>
      </c>
      <c r="D141" s="58">
        <v>370.84</v>
      </c>
    </row>
    <row r="142" spans="1:4" s="15" customFormat="1" ht="13.5" customHeight="1">
      <c r="A142" s="165"/>
      <c r="B142" s="167" t="s">
        <v>0</v>
      </c>
      <c r="C142" s="165"/>
      <c r="D142" s="169">
        <f>SUM(D139:D141)</f>
        <v>1112.52</v>
      </c>
    </row>
    <row r="143" spans="1:4" s="15" customFormat="1" ht="13.5" customHeight="1">
      <c r="A143" s="211" t="s">
        <v>328</v>
      </c>
      <c r="B143" s="212"/>
      <c r="C143" s="212"/>
      <c r="D143" s="213"/>
    </row>
    <row r="144" spans="1:4" s="15" customFormat="1" ht="13.5" customHeight="1">
      <c r="A144" s="25">
        <v>1</v>
      </c>
      <c r="B144" s="26" t="s">
        <v>343</v>
      </c>
      <c r="C144" s="25">
        <v>2014</v>
      </c>
      <c r="D144" s="74">
        <v>2650</v>
      </c>
    </row>
    <row r="145" spans="1:4" s="15" customFormat="1" ht="13.5" customHeight="1">
      <c r="A145" s="162"/>
      <c r="B145" s="167" t="s">
        <v>0</v>
      </c>
      <c r="C145" s="167"/>
      <c r="D145" s="169">
        <f>SUM(D144:D144)</f>
        <v>2650</v>
      </c>
    </row>
    <row r="146" spans="1:4" s="15" customFormat="1" ht="13.5" customHeight="1">
      <c r="A146" s="211" t="s">
        <v>329</v>
      </c>
      <c r="B146" s="212"/>
      <c r="C146" s="212"/>
      <c r="D146" s="213"/>
    </row>
    <row r="147" spans="1:4" s="15" customFormat="1" ht="13.5" customHeight="1">
      <c r="A147" s="2">
        <v>1</v>
      </c>
      <c r="B147" s="1" t="s">
        <v>344</v>
      </c>
      <c r="C147" s="2">
        <v>2011</v>
      </c>
      <c r="D147" s="132">
        <v>2999.99</v>
      </c>
    </row>
    <row r="148" spans="1:4" s="15" customFormat="1" ht="13.5" customHeight="1">
      <c r="A148" s="2">
        <v>2</v>
      </c>
      <c r="B148" s="1" t="s">
        <v>345</v>
      </c>
      <c r="C148" s="2">
        <v>2011</v>
      </c>
      <c r="D148" s="132">
        <v>1500</v>
      </c>
    </row>
    <row r="149" spans="1:4" s="15" customFormat="1" ht="13.5" customHeight="1">
      <c r="A149" s="2">
        <v>3</v>
      </c>
      <c r="B149" s="1" t="s">
        <v>346</v>
      </c>
      <c r="C149" s="2">
        <v>2012</v>
      </c>
      <c r="D149" s="132">
        <v>1276.24</v>
      </c>
    </row>
    <row r="150" spans="1:4" s="15" customFormat="1" ht="13.5" customHeight="1">
      <c r="A150" s="2">
        <v>4</v>
      </c>
      <c r="B150" s="1" t="s">
        <v>347</v>
      </c>
      <c r="C150" s="2">
        <v>2012</v>
      </c>
      <c r="D150" s="132">
        <v>2050</v>
      </c>
    </row>
    <row r="151" spans="1:4" s="15" customFormat="1" ht="13.5" customHeight="1">
      <c r="A151" s="2">
        <v>5</v>
      </c>
      <c r="B151" s="1" t="s">
        <v>348</v>
      </c>
      <c r="C151" s="2">
        <v>2013</v>
      </c>
      <c r="D151" s="132">
        <v>1720.77</v>
      </c>
    </row>
    <row r="152" spans="1:4" s="15" customFormat="1" ht="13.5" customHeight="1">
      <c r="A152" s="2">
        <v>6</v>
      </c>
      <c r="B152" s="1" t="s">
        <v>349</v>
      </c>
      <c r="C152" s="2">
        <v>2013</v>
      </c>
      <c r="D152" s="132">
        <v>2080</v>
      </c>
    </row>
    <row r="153" spans="1:4" s="15" customFormat="1" ht="13.5" customHeight="1">
      <c r="A153" s="2">
        <v>7</v>
      </c>
      <c r="B153" s="1" t="s">
        <v>350</v>
      </c>
      <c r="C153" s="2">
        <v>2013</v>
      </c>
      <c r="D153" s="132">
        <v>639.98</v>
      </c>
    </row>
    <row r="154" spans="1:4" s="15" customFormat="1" ht="13.5" customHeight="1">
      <c r="A154" s="2">
        <v>8</v>
      </c>
      <c r="B154" s="1" t="s">
        <v>299</v>
      </c>
      <c r="C154" s="2">
        <v>2013</v>
      </c>
      <c r="D154" s="132">
        <v>1450</v>
      </c>
    </row>
    <row r="155" spans="1:4" s="15" customFormat="1" ht="13.5" customHeight="1">
      <c r="A155" s="2">
        <v>9</v>
      </c>
      <c r="B155" s="1" t="s">
        <v>300</v>
      </c>
      <c r="C155" s="2">
        <v>2013</v>
      </c>
      <c r="D155" s="132">
        <v>1560</v>
      </c>
    </row>
    <row r="156" spans="1:4" s="15" customFormat="1" ht="13.5" customHeight="1">
      <c r="A156" s="2">
        <v>10</v>
      </c>
      <c r="B156" s="137" t="s">
        <v>348</v>
      </c>
      <c r="C156" s="138">
        <v>2013</v>
      </c>
      <c r="D156" s="139">
        <v>1720.77</v>
      </c>
    </row>
    <row r="157" spans="1:4" s="15" customFormat="1" ht="13.5" customHeight="1">
      <c r="A157" s="2">
        <v>11</v>
      </c>
      <c r="B157" s="133" t="s">
        <v>349</v>
      </c>
      <c r="C157" s="2">
        <v>2013</v>
      </c>
      <c r="D157" s="132">
        <v>2080</v>
      </c>
    </row>
    <row r="158" spans="1:4" s="15" customFormat="1" ht="13.5" customHeight="1">
      <c r="A158" s="2">
        <v>12</v>
      </c>
      <c r="B158" s="134" t="s">
        <v>458</v>
      </c>
      <c r="C158" s="135">
        <v>2013</v>
      </c>
      <c r="D158" s="136">
        <v>2050</v>
      </c>
    </row>
    <row r="159" spans="1:4" s="15" customFormat="1" ht="13.5" customHeight="1">
      <c r="A159" s="2">
        <v>14</v>
      </c>
      <c r="B159" s="1" t="s">
        <v>338</v>
      </c>
      <c r="C159" s="2">
        <v>2014</v>
      </c>
      <c r="D159" s="132">
        <v>1290</v>
      </c>
    </row>
    <row r="160" spans="1:4" s="15" customFormat="1" ht="13.5" customHeight="1">
      <c r="A160" s="2">
        <v>15</v>
      </c>
      <c r="B160" s="1" t="s">
        <v>338</v>
      </c>
      <c r="C160" s="2">
        <v>2014</v>
      </c>
      <c r="D160" s="132">
        <v>1150</v>
      </c>
    </row>
    <row r="161" spans="1:4" s="15" customFormat="1" ht="13.5" customHeight="1">
      <c r="A161" s="2">
        <v>16</v>
      </c>
      <c r="B161" s="1" t="s">
        <v>459</v>
      </c>
      <c r="C161" s="2">
        <v>2014</v>
      </c>
      <c r="D161" s="132">
        <v>1500</v>
      </c>
    </row>
    <row r="162" spans="1:4" s="15" customFormat="1" ht="13.5" customHeight="1">
      <c r="A162" s="2">
        <v>17</v>
      </c>
      <c r="B162" s="1" t="s">
        <v>459</v>
      </c>
      <c r="C162" s="2">
        <v>2014</v>
      </c>
      <c r="D162" s="132">
        <v>1500</v>
      </c>
    </row>
    <row r="163" spans="1:4" s="15" customFormat="1" ht="13.5" customHeight="1">
      <c r="A163" s="2">
        <v>18</v>
      </c>
      <c r="B163" s="140" t="s">
        <v>461</v>
      </c>
      <c r="C163" s="2">
        <v>2014</v>
      </c>
      <c r="D163" s="141">
        <v>820.04</v>
      </c>
    </row>
    <row r="164" spans="1:4" s="15" customFormat="1" ht="13.5" customHeight="1">
      <c r="A164" s="2">
        <v>19</v>
      </c>
      <c r="B164" s="133" t="s">
        <v>461</v>
      </c>
      <c r="C164" s="2">
        <v>2014</v>
      </c>
      <c r="D164" s="132">
        <v>820.04</v>
      </c>
    </row>
    <row r="165" spans="1:4" s="15" customFormat="1" ht="13.5" customHeight="1">
      <c r="A165" s="2">
        <v>20</v>
      </c>
      <c r="B165" s="133" t="s">
        <v>461</v>
      </c>
      <c r="C165" s="2">
        <v>2014</v>
      </c>
      <c r="D165" s="132">
        <v>1990.01</v>
      </c>
    </row>
    <row r="166" spans="1:4" s="15" customFormat="1" ht="13.5" customHeight="1">
      <c r="A166" s="2">
        <v>21</v>
      </c>
      <c r="B166" s="133" t="s">
        <v>461</v>
      </c>
      <c r="C166" s="2">
        <v>2014</v>
      </c>
      <c r="D166" s="132">
        <v>820.04</v>
      </c>
    </row>
    <row r="167" spans="1:4" s="15" customFormat="1" ht="13.5" customHeight="1">
      <c r="A167" s="2">
        <v>22</v>
      </c>
      <c r="B167" s="133" t="s">
        <v>461</v>
      </c>
      <c r="C167" s="2">
        <v>2014</v>
      </c>
      <c r="D167" s="132">
        <v>820.04</v>
      </c>
    </row>
    <row r="168" spans="1:4" s="15" customFormat="1" ht="13.5" customHeight="1">
      <c r="A168" s="2">
        <v>23</v>
      </c>
      <c r="B168" s="133" t="s">
        <v>462</v>
      </c>
      <c r="C168" s="2">
        <v>2014</v>
      </c>
      <c r="D168" s="132">
        <v>1990</v>
      </c>
    </row>
    <row r="169" spans="1:4" s="11" customFormat="1" ht="12.75" customHeight="1">
      <c r="A169" s="171"/>
      <c r="B169" s="172" t="s">
        <v>0</v>
      </c>
      <c r="C169" s="165"/>
      <c r="D169" s="170">
        <f>SUM(D147:D168)</f>
        <v>33827.92</v>
      </c>
    </row>
    <row r="170" spans="1:4" s="11" customFormat="1" ht="12.75" customHeight="1">
      <c r="A170" s="211" t="s">
        <v>330</v>
      </c>
      <c r="B170" s="212"/>
      <c r="C170" s="212"/>
      <c r="D170" s="213"/>
    </row>
    <row r="171" spans="1:4" s="11" customFormat="1" ht="25.5">
      <c r="A171" s="2">
        <v>1</v>
      </c>
      <c r="B171" s="1" t="s">
        <v>351</v>
      </c>
      <c r="C171" s="2">
        <v>2011</v>
      </c>
      <c r="D171" s="60">
        <v>1980</v>
      </c>
    </row>
    <row r="172" spans="1:4" s="11" customFormat="1" ht="25.5">
      <c r="A172" s="2">
        <v>2</v>
      </c>
      <c r="B172" s="1" t="s">
        <v>352</v>
      </c>
      <c r="C172" s="2">
        <v>2011</v>
      </c>
      <c r="D172" s="60">
        <v>2080</v>
      </c>
    </row>
    <row r="173" spans="1:4" s="11" customFormat="1" ht="12.75">
      <c r="A173" s="2">
        <v>3</v>
      </c>
      <c r="B173" s="1" t="s">
        <v>505</v>
      </c>
      <c r="C173" s="2">
        <v>2011</v>
      </c>
      <c r="D173" s="60">
        <v>2910</v>
      </c>
    </row>
    <row r="174" spans="1:4" s="11" customFormat="1" ht="12.75">
      <c r="A174" s="2">
        <v>4</v>
      </c>
      <c r="B174" s="1" t="s">
        <v>353</v>
      </c>
      <c r="C174" s="2">
        <v>2011</v>
      </c>
      <c r="D174" s="60">
        <v>3000</v>
      </c>
    </row>
    <row r="175" spans="1:4" s="11" customFormat="1" ht="12.75">
      <c r="A175" s="2">
        <v>5</v>
      </c>
      <c r="B175" s="1" t="s">
        <v>449</v>
      </c>
      <c r="C175" s="2">
        <v>2012</v>
      </c>
      <c r="D175" s="60">
        <v>1675</v>
      </c>
    </row>
    <row r="176" spans="1:4" s="11" customFormat="1" ht="12.75">
      <c r="A176" s="2">
        <v>6</v>
      </c>
      <c r="B176" s="1" t="s">
        <v>354</v>
      </c>
      <c r="C176" s="2">
        <v>2012</v>
      </c>
      <c r="D176" s="60">
        <v>1928</v>
      </c>
    </row>
    <row r="177" spans="1:4" s="11" customFormat="1" ht="12.75">
      <c r="A177" s="2">
        <v>7</v>
      </c>
      <c r="B177" s="1" t="s">
        <v>448</v>
      </c>
      <c r="C177" s="2">
        <v>2012</v>
      </c>
      <c r="D177" s="60">
        <v>2979.99</v>
      </c>
    </row>
    <row r="178" spans="1:4" s="11" customFormat="1" ht="12.75">
      <c r="A178" s="2">
        <v>8</v>
      </c>
      <c r="B178" s="1" t="s">
        <v>355</v>
      </c>
      <c r="C178" s="2">
        <v>2012</v>
      </c>
      <c r="D178" s="60">
        <v>5499</v>
      </c>
    </row>
    <row r="179" spans="1:4" s="11" customFormat="1" ht="12.75">
      <c r="A179" s="2">
        <v>9</v>
      </c>
      <c r="B179" s="1" t="s">
        <v>356</v>
      </c>
      <c r="C179" s="2">
        <v>2012</v>
      </c>
      <c r="D179" s="60">
        <v>2023.5</v>
      </c>
    </row>
    <row r="180" spans="1:4" s="11" customFormat="1" ht="12.75">
      <c r="A180" s="2">
        <v>10</v>
      </c>
      <c r="B180" s="1" t="s">
        <v>357</v>
      </c>
      <c r="C180" s="2">
        <v>2012</v>
      </c>
      <c r="D180" s="60">
        <v>1550</v>
      </c>
    </row>
    <row r="181" spans="1:4" s="11" customFormat="1" ht="12.75">
      <c r="A181" s="2">
        <v>11</v>
      </c>
      <c r="B181" s="1" t="s">
        <v>358</v>
      </c>
      <c r="C181" s="2">
        <v>2013</v>
      </c>
      <c r="D181" s="60">
        <v>1720.77</v>
      </c>
    </row>
    <row r="182" spans="1:4" s="11" customFormat="1" ht="12.75">
      <c r="A182" s="2">
        <v>12</v>
      </c>
      <c r="B182" s="1" t="s">
        <v>359</v>
      </c>
      <c r="C182" s="2">
        <v>2013</v>
      </c>
      <c r="D182" s="60">
        <v>1968</v>
      </c>
    </row>
    <row r="183" spans="1:4" s="11" customFormat="1" ht="12.75">
      <c r="A183" s="2">
        <v>14</v>
      </c>
      <c r="B183" s="1" t="s">
        <v>360</v>
      </c>
      <c r="C183" s="2">
        <v>2011</v>
      </c>
      <c r="D183" s="60">
        <v>2700</v>
      </c>
    </row>
    <row r="184" spans="1:4" s="11" customFormat="1" ht="12.75">
      <c r="A184" s="2">
        <v>15</v>
      </c>
      <c r="B184" s="1" t="s">
        <v>361</v>
      </c>
      <c r="C184" s="2">
        <v>2011</v>
      </c>
      <c r="D184" s="60">
        <v>590</v>
      </c>
    </row>
    <row r="185" spans="1:4" s="11" customFormat="1" ht="12.75">
      <c r="A185" s="2">
        <v>18</v>
      </c>
      <c r="B185" s="1" t="s">
        <v>362</v>
      </c>
      <c r="C185" s="2">
        <v>2011</v>
      </c>
      <c r="D185" s="60">
        <v>2999.99</v>
      </c>
    </row>
    <row r="186" spans="1:4" s="11" customFormat="1" ht="12.75">
      <c r="A186" s="2">
        <v>19</v>
      </c>
      <c r="B186" s="1" t="s">
        <v>363</v>
      </c>
      <c r="C186" s="2">
        <v>2013</v>
      </c>
      <c r="D186" s="60">
        <v>1666</v>
      </c>
    </row>
    <row r="187" spans="1:4" s="11" customFormat="1" ht="12.75">
      <c r="A187" s="2">
        <v>20</v>
      </c>
      <c r="B187" s="1" t="s">
        <v>364</v>
      </c>
      <c r="C187" s="2">
        <v>2013</v>
      </c>
      <c r="D187" s="60">
        <v>3000</v>
      </c>
    </row>
    <row r="188" spans="1:4" s="11" customFormat="1" ht="12.75">
      <c r="A188" s="2">
        <v>21</v>
      </c>
      <c r="B188" s="1" t="s">
        <v>364</v>
      </c>
      <c r="C188" s="2">
        <v>2013</v>
      </c>
      <c r="D188" s="60">
        <v>3000</v>
      </c>
    </row>
    <row r="189" spans="1:4" s="11" customFormat="1" ht="12.75">
      <c r="A189" s="2">
        <v>22</v>
      </c>
      <c r="B189" s="1" t="s">
        <v>365</v>
      </c>
      <c r="C189" s="2">
        <v>2013</v>
      </c>
      <c r="D189" s="60">
        <v>2550</v>
      </c>
    </row>
    <row r="190" spans="1:4" s="11" customFormat="1" ht="12.75">
      <c r="A190" s="2">
        <v>23</v>
      </c>
      <c r="B190" s="1" t="s">
        <v>365</v>
      </c>
      <c r="C190" s="2">
        <v>2013</v>
      </c>
      <c r="D190" s="60">
        <v>2550</v>
      </c>
    </row>
    <row r="191" spans="1:4" s="11" customFormat="1" ht="12.75">
      <c r="A191" s="2">
        <v>24</v>
      </c>
      <c r="B191" s="1" t="s">
        <v>365</v>
      </c>
      <c r="C191" s="2">
        <v>2013</v>
      </c>
      <c r="D191" s="60">
        <v>2550</v>
      </c>
    </row>
    <row r="192" spans="1:4" s="11" customFormat="1" ht="12.75">
      <c r="A192" s="2">
        <v>25</v>
      </c>
      <c r="B192" s="1" t="s">
        <v>366</v>
      </c>
      <c r="C192" s="2">
        <v>2014</v>
      </c>
      <c r="D192" s="60">
        <v>1441</v>
      </c>
    </row>
    <row r="193" spans="1:4" s="11" customFormat="1" ht="12.75">
      <c r="A193" s="2">
        <v>26</v>
      </c>
      <c r="B193" s="1" t="s">
        <v>447</v>
      </c>
      <c r="C193" s="2">
        <v>2014</v>
      </c>
      <c r="D193" s="60">
        <v>1999.99</v>
      </c>
    </row>
    <row r="194" spans="1:4" s="11" customFormat="1" ht="12.75">
      <c r="A194" s="2">
        <v>27</v>
      </c>
      <c r="B194" s="1" t="s">
        <v>447</v>
      </c>
      <c r="C194" s="2">
        <v>2014</v>
      </c>
      <c r="D194" s="60">
        <v>1700</v>
      </c>
    </row>
    <row r="195" spans="1:4" ht="12.75">
      <c r="A195" s="165"/>
      <c r="B195" s="167" t="s">
        <v>0</v>
      </c>
      <c r="C195" s="167"/>
      <c r="D195" s="168">
        <f>SUM(D171:D194)</f>
        <v>56061.24</v>
      </c>
    </row>
    <row r="196" spans="1:4" ht="12.75" customHeight="1">
      <c r="A196" s="211" t="s">
        <v>331</v>
      </c>
      <c r="B196" s="212"/>
      <c r="C196" s="212"/>
      <c r="D196" s="213"/>
    </row>
    <row r="197" spans="1:4" ht="12.75">
      <c r="A197" s="2">
        <v>1</v>
      </c>
      <c r="B197" s="1" t="s">
        <v>367</v>
      </c>
      <c r="C197" s="2">
        <v>2011</v>
      </c>
      <c r="D197" s="58">
        <v>1699</v>
      </c>
    </row>
    <row r="198" spans="1:4" ht="12.75">
      <c r="A198" s="2">
        <v>2</v>
      </c>
      <c r="B198" s="1" t="s">
        <v>368</v>
      </c>
      <c r="C198" s="2">
        <v>2011</v>
      </c>
      <c r="D198" s="58">
        <v>525</v>
      </c>
    </row>
    <row r="199" spans="1:4" ht="12.75">
      <c r="A199" s="2">
        <v>3</v>
      </c>
      <c r="B199" s="1" t="s">
        <v>369</v>
      </c>
      <c r="C199" s="2">
        <v>2011</v>
      </c>
      <c r="D199" s="58">
        <v>2999.99</v>
      </c>
    </row>
    <row r="200" spans="1:4" ht="12.75">
      <c r="A200" s="2">
        <v>5</v>
      </c>
      <c r="B200" s="1" t="s">
        <v>370</v>
      </c>
      <c r="C200" s="2">
        <v>2013</v>
      </c>
      <c r="D200" s="58">
        <v>1720.77</v>
      </c>
    </row>
    <row r="201" spans="1:4" ht="12.75">
      <c r="A201" s="2">
        <v>6</v>
      </c>
      <c r="B201" s="1" t="s">
        <v>371</v>
      </c>
      <c r="C201" s="2">
        <v>2013</v>
      </c>
      <c r="D201" s="58">
        <v>2900</v>
      </c>
    </row>
    <row r="202" spans="1:4" ht="12.75">
      <c r="A202" s="2">
        <v>7</v>
      </c>
      <c r="B202" s="1" t="s">
        <v>374</v>
      </c>
      <c r="C202" s="2">
        <v>2014</v>
      </c>
      <c r="D202" s="58">
        <v>2250</v>
      </c>
    </row>
    <row r="203" spans="1:4" s="16" customFormat="1" ht="12.75">
      <c r="A203" s="165"/>
      <c r="B203" s="167" t="s">
        <v>0</v>
      </c>
      <c r="C203" s="165"/>
      <c r="D203" s="169">
        <f>SUM(D197:D202)</f>
        <v>12094.76</v>
      </c>
    </row>
    <row r="204" spans="1:4" s="6" customFormat="1" ht="12.75" customHeight="1">
      <c r="A204" s="211" t="s">
        <v>332</v>
      </c>
      <c r="B204" s="212"/>
      <c r="C204" s="212"/>
      <c r="D204" s="213"/>
    </row>
    <row r="205" spans="1:4" ht="12.75">
      <c r="A205" s="2">
        <v>1</v>
      </c>
      <c r="B205" s="1" t="s">
        <v>370</v>
      </c>
      <c r="C205" s="2">
        <v>2013</v>
      </c>
      <c r="D205" s="121">
        <v>1720.77</v>
      </c>
    </row>
    <row r="206" spans="1:4" ht="12.75">
      <c r="A206" s="2">
        <v>2</v>
      </c>
      <c r="B206" s="1" t="s">
        <v>137</v>
      </c>
      <c r="C206" s="2">
        <v>2011</v>
      </c>
      <c r="D206" s="121">
        <v>3000</v>
      </c>
    </row>
    <row r="207" spans="1:4" ht="12.75">
      <c r="A207" s="2">
        <v>3</v>
      </c>
      <c r="B207" s="1" t="s">
        <v>137</v>
      </c>
      <c r="C207" s="2">
        <v>2014</v>
      </c>
      <c r="D207" s="121">
        <v>1870.01</v>
      </c>
    </row>
    <row r="208" spans="1:4" ht="12.75">
      <c r="A208" s="2">
        <v>4</v>
      </c>
      <c r="B208" s="1" t="s">
        <v>375</v>
      </c>
      <c r="C208" s="2">
        <v>2013</v>
      </c>
      <c r="D208" s="121">
        <v>2460</v>
      </c>
    </row>
    <row r="209" spans="1:4" ht="12.75">
      <c r="A209" s="2">
        <v>5</v>
      </c>
      <c r="B209" s="1" t="s">
        <v>375</v>
      </c>
      <c r="C209" s="2">
        <v>2013</v>
      </c>
      <c r="D209" s="121">
        <v>3240</v>
      </c>
    </row>
    <row r="210" spans="1:6" s="6" customFormat="1" ht="12.75" customHeight="1">
      <c r="A210" s="171"/>
      <c r="B210" s="172" t="s">
        <v>0</v>
      </c>
      <c r="C210" s="173"/>
      <c r="D210" s="169">
        <f>SUM(D205:D209)</f>
        <v>12290.78</v>
      </c>
      <c r="F210" s="12"/>
    </row>
    <row r="211" spans="1:6" s="6" customFormat="1" ht="12.75" customHeight="1">
      <c r="A211" s="211" t="s">
        <v>333</v>
      </c>
      <c r="B211" s="212"/>
      <c r="C211" s="212"/>
      <c r="D211" s="213"/>
      <c r="F211" s="12"/>
    </row>
    <row r="212" spans="1:6" s="6" customFormat="1" ht="12.75">
      <c r="A212" s="2">
        <v>1</v>
      </c>
      <c r="B212" s="66" t="s">
        <v>137</v>
      </c>
      <c r="C212" s="67">
        <v>2011</v>
      </c>
      <c r="D212" s="73">
        <v>2999.99</v>
      </c>
      <c r="F212" s="12"/>
    </row>
    <row r="213" spans="1:4" s="6" customFormat="1" ht="12.75">
      <c r="A213" s="2">
        <v>2</v>
      </c>
      <c r="B213" s="66" t="s">
        <v>376</v>
      </c>
      <c r="C213" s="67">
        <v>2013</v>
      </c>
      <c r="D213" s="73">
        <v>2619.2</v>
      </c>
    </row>
    <row r="214" spans="1:4" s="6" customFormat="1" ht="12.75">
      <c r="A214" s="2">
        <v>3</v>
      </c>
      <c r="B214" s="66" t="s">
        <v>377</v>
      </c>
      <c r="C214" s="67">
        <v>2011</v>
      </c>
      <c r="D214" s="73">
        <v>2339</v>
      </c>
    </row>
    <row r="215" spans="1:4" s="6" customFormat="1" ht="12.75">
      <c r="A215" s="2">
        <v>4</v>
      </c>
      <c r="B215" s="66" t="s">
        <v>454</v>
      </c>
      <c r="C215" s="67">
        <v>2015</v>
      </c>
      <c r="D215" s="73">
        <v>4627.57</v>
      </c>
    </row>
    <row r="216" spans="1:4" s="6" customFormat="1" ht="12.75">
      <c r="A216" s="2">
        <v>5</v>
      </c>
      <c r="B216" s="66" t="s">
        <v>378</v>
      </c>
      <c r="C216" s="67">
        <v>2011</v>
      </c>
      <c r="D216" s="73">
        <v>3000</v>
      </c>
    </row>
    <row r="217" spans="1:4" s="6" customFormat="1" ht="12.75">
      <c r="A217" s="2">
        <v>6</v>
      </c>
      <c r="B217" s="66" t="s">
        <v>370</v>
      </c>
      <c r="C217" s="67">
        <v>2013</v>
      </c>
      <c r="D217" s="73">
        <v>1720.77</v>
      </c>
    </row>
    <row r="218" spans="1:4" s="11" customFormat="1" ht="12.75">
      <c r="A218" s="165"/>
      <c r="B218" s="167" t="s">
        <v>0</v>
      </c>
      <c r="C218" s="165"/>
      <c r="D218" s="169">
        <f>SUM(D212:D217)</f>
        <v>17306.53</v>
      </c>
    </row>
    <row r="219" spans="1:4" s="11" customFormat="1" ht="12.75">
      <c r="A219" s="64"/>
      <c r="B219" s="64"/>
      <c r="C219" s="70"/>
      <c r="D219" s="77"/>
    </row>
    <row r="220" spans="1:4" s="11" customFormat="1" ht="12.75">
      <c r="A220" s="64"/>
      <c r="B220" s="64"/>
      <c r="C220" s="70"/>
      <c r="D220" s="77"/>
    </row>
    <row r="221" spans="1:4" s="11" customFormat="1" ht="12.75" customHeight="1">
      <c r="A221" s="214" t="s">
        <v>31</v>
      </c>
      <c r="B221" s="215"/>
      <c r="C221" s="215"/>
      <c r="D221" s="216"/>
    </row>
    <row r="222" spans="1:4" s="11" customFormat="1" ht="25.5">
      <c r="A222" s="3" t="s">
        <v>14</v>
      </c>
      <c r="B222" s="3" t="s">
        <v>22</v>
      </c>
      <c r="C222" s="3" t="s">
        <v>23</v>
      </c>
      <c r="D222" s="59" t="s">
        <v>24</v>
      </c>
    </row>
    <row r="223" spans="1:4" ht="12.75" customHeight="1">
      <c r="A223" s="211" t="s">
        <v>379</v>
      </c>
      <c r="B223" s="212"/>
      <c r="C223" s="212"/>
      <c r="D223" s="213"/>
    </row>
    <row r="224" spans="1:4" s="11" customFormat="1" ht="25.5">
      <c r="A224" s="2">
        <v>1</v>
      </c>
      <c r="B224" s="149" t="s">
        <v>380</v>
      </c>
      <c r="C224" s="25">
        <v>2012</v>
      </c>
      <c r="D224" s="74">
        <v>1490</v>
      </c>
    </row>
    <row r="225" spans="1:4" s="11" customFormat="1" ht="12.75">
      <c r="A225" s="165"/>
      <c r="B225" s="167" t="s">
        <v>0</v>
      </c>
      <c r="C225" s="165"/>
      <c r="D225" s="168">
        <f>SUM(D224:D224)</f>
        <v>1490</v>
      </c>
    </row>
    <row r="226" spans="1:4" ht="13.5" customHeight="1">
      <c r="A226" s="211" t="s">
        <v>381</v>
      </c>
      <c r="B226" s="212"/>
      <c r="C226" s="212"/>
      <c r="D226" s="213"/>
    </row>
    <row r="227" spans="1:4" s="15" customFormat="1" ht="12.75">
      <c r="A227" s="2">
        <v>1</v>
      </c>
      <c r="B227" s="1" t="s">
        <v>387</v>
      </c>
      <c r="C227" s="2">
        <v>2013</v>
      </c>
      <c r="D227" s="58">
        <v>861.36</v>
      </c>
    </row>
    <row r="228" spans="1:4" s="15" customFormat="1" ht="12.75">
      <c r="A228" s="2">
        <v>2</v>
      </c>
      <c r="B228" s="1" t="s">
        <v>388</v>
      </c>
      <c r="C228" s="2"/>
      <c r="D228" s="58">
        <v>398.08</v>
      </c>
    </row>
    <row r="229" spans="1:4" s="15" customFormat="1" ht="12.75">
      <c r="A229" s="2">
        <v>3</v>
      </c>
      <c r="B229" s="1" t="s">
        <v>389</v>
      </c>
      <c r="C229" s="2"/>
      <c r="D229" s="58">
        <v>204.76</v>
      </c>
    </row>
    <row r="230" spans="1:4" s="15" customFormat="1" ht="12.75">
      <c r="A230" s="2">
        <v>4</v>
      </c>
      <c r="B230" s="1" t="s">
        <v>390</v>
      </c>
      <c r="C230" s="2">
        <v>2013</v>
      </c>
      <c r="D230" s="58">
        <v>352.33</v>
      </c>
    </row>
    <row r="231" spans="1:4" s="15" customFormat="1" ht="12.75">
      <c r="A231" s="2">
        <v>5</v>
      </c>
      <c r="B231" s="1" t="s">
        <v>390</v>
      </c>
      <c r="C231" s="2">
        <v>2013</v>
      </c>
      <c r="D231" s="58">
        <v>352.33</v>
      </c>
    </row>
    <row r="232" spans="1:4" s="15" customFormat="1" ht="12.75">
      <c r="A232" s="2">
        <v>6</v>
      </c>
      <c r="B232" s="1" t="s">
        <v>390</v>
      </c>
      <c r="C232" s="2">
        <v>2013</v>
      </c>
      <c r="D232" s="58">
        <v>352.33</v>
      </c>
    </row>
    <row r="233" spans="1:4" s="15" customFormat="1" ht="12.75">
      <c r="A233" s="2">
        <v>7</v>
      </c>
      <c r="B233" s="1" t="s">
        <v>390</v>
      </c>
      <c r="C233" s="2">
        <v>2013</v>
      </c>
      <c r="D233" s="58">
        <v>352.33</v>
      </c>
    </row>
    <row r="234" spans="1:4" s="15" customFormat="1" ht="12.75">
      <c r="A234" s="2">
        <v>8</v>
      </c>
      <c r="B234" s="1" t="s">
        <v>390</v>
      </c>
      <c r="C234" s="2">
        <v>2013</v>
      </c>
      <c r="D234" s="58">
        <v>352.33</v>
      </c>
    </row>
    <row r="235" spans="1:4" s="15" customFormat="1" ht="12.75">
      <c r="A235" s="2">
        <v>9</v>
      </c>
      <c r="B235" s="1" t="s">
        <v>390</v>
      </c>
      <c r="C235" s="2">
        <v>2013</v>
      </c>
      <c r="D235" s="58">
        <v>352.33</v>
      </c>
    </row>
    <row r="236" spans="1:4" s="15" customFormat="1" ht="12.75">
      <c r="A236" s="2">
        <v>10</v>
      </c>
      <c r="B236" s="1" t="s">
        <v>390</v>
      </c>
      <c r="C236" s="2">
        <v>2013</v>
      </c>
      <c r="D236" s="58">
        <v>352.33</v>
      </c>
    </row>
    <row r="237" spans="1:4" s="15" customFormat="1" ht="12.75">
      <c r="A237" s="2">
        <v>11</v>
      </c>
      <c r="B237" s="1" t="s">
        <v>390</v>
      </c>
      <c r="C237" s="2">
        <v>2013</v>
      </c>
      <c r="D237" s="58">
        <v>352.33</v>
      </c>
    </row>
    <row r="238" spans="1:4" s="15" customFormat="1" ht="12.75">
      <c r="A238" s="2">
        <v>12</v>
      </c>
      <c r="B238" s="1" t="s">
        <v>390</v>
      </c>
      <c r="C238" s="2">
        <v>2013</v>
      </c>
      <c r="D238" s="58">
        <v>352.33</v>
      </c>
    </row>
    <row r="239" spans="1:4" s="15" customFormat="1" ht="12.75">
      <c r="A239" s="2">
        <v>13</v>
      </c>
      <c r="B239" s="1" t="s">
        <v>391</v>
      </c>
      <c r="C239" s="2"/>
      <c r="D239" s="58">
        <v>433.54</v>
      </c>
    </row>
    <row r="240" spans="1:4" s="15" customFormat="1" ht="13.5" customHeight="1">
      <c r="A240" s="165"/>
      <c r="B240" s="167" t="s">
        <v>0</v>
      </c>
      <c r="C240" s="165"/>
      <c r="D240" s="169">
        <f>SUM(D227:D239)</f>
        <v>5068.71</v>
      </c>
    </row>
    <row r="241" spans="1:4" s="15" customFormat="1" ht="13.5" customHeight="1">
      <c r="A241" s="211" t="s">
        <v>386</v>
      </c>
      <c r="B241" s="212"/>
      <c r="C241" s="212"/>
      <c r="D241" s="213"/>
    </row>
    <row r="242" spans="1:4" s="15" customFormat="1" ht="13.5" customHeight="1">
      <c r="A242" s="25">
        <v>1</v>
      </c>
      <c r="B242" s="1" t="s">
        <v>382</v>
      </c>
      <c r="C242" s="2">
        <v>2013</v>
      </c>
      <c r="D242" s="121">
        <v>1045.5</v>
      </c>
    </row>
    <row r="243" spans="1:4" s="15" customFormat="1" ht="13.5" customHeight="1">
      <c r="A243" s="25">
        <v>2</v>
      </c>
      <c r="B243" s="1" t="s">
        <v>383</v>
      </c>
      <c r="C243" s="2">
        <v>2013</v>
      </c>
      <c r="D243" s="121">
        <v>1033.2</v>
      </c>
    </row>
    <row r="244" spans="1:4" s="15" customFormat="1" ht="13.5" customHeight="1">
      <c r="A244" s="25">
        <v>3</v>
      </c>
      <c r="B244" s="1" t="s">
        <v>384</v>
      </c>
      <c r="C244" s="2" t="s">
        <v>385</v>
      </c>
      <c r="D244" s="121">
        <v>2460</v>
      </c>
    </row>
    <row r="245" spans="1:4" s="15" customFormat="1" ht="13.5" customHeight="1">
      <c r="A245" s="162"/>
      <c r="B245" s="167" t="s">
        <v>0</v>
      </c>
      <c r="C245" s="167"/>
      <c r="D245" s="169">
        <f>SUM(D242:D244)</f>
        <v>4538.7</v>
      </c>
    </row>
    <row r="246" spans="1:4" s="11" customFormat="1" ht="12.75">
      <c r="A246" s="64"/>
      <c r="B246" s="64"/>
      <c r="C246" s="70"/>
      <c r="D246" s="77"/>
    </row>
    <row r="247" spans="1:4" s="11" customFormat="1" ht="12.75">
      <c r="A247" s="64"/>
      <c r="B247" s="64"/>
      <c r="C247" s="70"/>
      <c r="D247" s="77"/>
    </row>
    <row r="248" spans="1:4" s="11" customFormat="1" ht="12.75">
      <c r="A248" s="64"/>
      <c r="B248" s="210" t="s">
        <v>25</v>
      </c>
      <c r="C248" s="210"/>
      <c r="D248" s="78">
        <f>D19+D33+D37+D58+D92+D102+D110+D125</f>
        <v>219438.90999999997</v>
      </c>
    </row>
    <row r="249" spans="1:4" s="11" customFormat="1" ht="12.75">
      <c r="A249" s="64"/>
      <c r="B249" s="210" t="s">
        <v>26</v>
      </c>
      <c r="C249" s="210"/>
      <c r="D249" s="78">
        <f>D218+D210+D203+D195+D169+D145+D142+D137</f>
        <v>148291.74999999997</v>
      </c>
    </row>
    <row r="250" spans="1:4" s="11" customFormat="1" ht="12.75">
      <c r="A250" s="64"/>
      <c r="B250" s="210" t="s">
        <v>27</v>
      </c>
      <c r="C250" s="210"/>
      <c r="D250" s="78">
        <f>D245+D240+D225</f>
        <v>11097.41</v>
      </c>
    </row>
    <row r="251" spans="1:4" s="11" customFormat="1" ht="12.75">
      <c r="A251" s="64"/>
      <c r="B251" s="64"/>
      <c r="C251" s="70"/>
      <c r="D251" s="77"/>
    </row>
    <row r="252" spans="1:4" s="11" customFormat="1" ht="12.75">
      <c r="A252" s="64"/>
      <c r="B252" s="64"/>
      <c r="C252" s="70"/>
      <c r="D252" s="77"/>
    </row>
    <row r="253" spans="1:4" s="11" customFormat="1" ht="12.75">
      <c r="A253" s="64"/>
      <c r="B253" s="64"/>
      <c r="C253" s="70"/>
      <c r="D253" s="77"/>
    </row>
    <row r="254" spans="1:4" s="11" customFormat="1" ht="12.75">
      <c r="A254" s="64"/>
      <c r="B254" s="64"/>
      <c r="C254" s="70"/>
      <c r="D254" s="77"/>
    </row>
    <row r="255" spans="1:4" s="11" customFormat="1" ht="12.75">
      <c r="A255" s="64"/>
      <c r="B255" s="64"/>
      <c r="C255" s="70"/>
      <c r="D255" s="77"/>
    </row>
    <row r="256" spans="1:4" s="11" customFormat="1" ht="12.75">
      <c r="A256" s="64"/>
      <c r="B256" s="64"/>
      <c r="C256" s="70"/>
      <c r="D256" s="77"/>
    </row>
    <row r="257" spans="1:4" s="11" customFormat="1" ht="12.75">
      <c r="A257" s="64"/>
      <c r="B257" s="64"/>
      <c r="C257" s="70"/>
      <c r="D257" s="77"/>
    </row>
    <row r="258" spans="1:4" s="11" customFormat="1" ht="12.75">
      <c r="A258" s="64"/>
      <c r="B258" s="64"/>
      <c r="C258" s="70"/>
      <c r="D258" s="77"/>
    </row>
    <row r="259" spans="1:4" s="11" customFormat="1" ht="12.75">
      <c r="A259" s="64"/>
      <c r="B259" s="64"/>
      <c r="C259" s="70"/>
      <c r="D259" s="77"/>
    </row>
    <row r="260" spans="1:4" s="11" customFormat="1" ht="12.75">
      <c r="A260" s="64"/>
      <c r="B260" s="64"/>
      <c r="C260" s="70"/>
      <c r="D260" s="77"/>
    </row>
    <row r="261" spans="1:4" s="11" customFormat="1" ht="12.75">
      <c r="A261" s="64"/>
      <c r="B261" s="64"/>
      <c r="C261" s="70"/>
      <c r="D261" s="77"/>
    </row>
    <row r="262" spans="1:4" s="11" customFormat="1" ht="12.75">
      <c r="A262" s="64"/>
      <c r="B262" s="64"/>
      <c r="C262" s="70"/>
      <c r="D262" s="77"/>
    </row>
    <row r="263" spans="1:4" s="11" customFormat="1" ht="12.75">
      <c r="A263" s="64"/>
      <c r="B263" s="64"/>
      <c r="C263" s="70"/>
      <c r="D263" s="77"/>
    </row>
    <row r="264" spans="1:4" s="11" customFormat="1" ht="14.25" customHeight="1">
      <c r="A264" s="64"/>
      <c r="B264" s="64"/>
      <c r="C264" s="70"/>
      <c r="D264" s="77"/>
    </row>
    <row r="265" spans="1:4" ht="12.75">
      <c r="A265" s="64"/>
      <c r="C265" s="70"/>
      <c r="D265" s="77"/>
    </row>
    <row r="266" spans="1:4" s="15" customFormat="1" ht="12.75">
      <c r="A266" s="64"/>
      <c r="B266" s="64"/>
      <c r="C266" s="70"/>
      <c r="D266" s="77"/>
    </row>
    <row r="267" spans="1:4" s="15" customFormat="1" ht="12.75">
      <c r="A267" s="64"/>
      <c r="B267" s="64"/>
      <c r="C267" s="70"/>
      <c r="D267" s="77"/>
    </row>
    <row r="268" spans="1:4" s="15" customFormat="1" ht="18" customHeight="1">
      <c r="A268" s="64"/>
      <c r="B268" s="64"/>
      <c r="C268" s="70"/>
      <c r="D268" s="77"/>
    </row>
    <row r="269" spans="1:4" ht="12.75">
      <c r="A269" s="64"/>
      <c r="C269" s="70"/>
      <c r="D269" s="77"/>
    </row>
    <row r="270" spans="1:4" s="6" customFormat="1" ht="12.75">
      <c r="A270" s="64"/>
      <c r="B270" s="64"/>
      <c r="C270" s="70"/>
      <c r="D270" s="77"/>
    </row>
    <row r="271" spans="1:4" s="6" customFormat="1" ht="12.75">
      <c r="A271" s="64"/>
      <c r="B271" s="64"/>
      <c r="C271" s="70"/>
      <c r="D271" s="77"/>
    </row>
    <row r="272" spans="1:4" ht="12.75">
      <c r="A272" s="64"/>
      <c r="C272" s="70"/>
      <c r="D272" s="77"/>
    </row>
    <row r="273" spans="1:4" s="11" customFormat="1" ht="12.75">
      <c r="A273" s="64"/>
      <c r="B273" s="64"/>
      <c r="C273" s="70"/>
      <c r="D273" s="77"/>
    </row>
    <row r="274" spans="1:4" s="11" customFormat="1" ht="12.75">
      <c r="A274" s="64"/>
      <c r="B274" s="64"/>
      <c r="C274" s="70"/>
      <c r="D274" s="77"/>
    </row>
    <row r="275" spans="1:4" s="11" customFormat="1" ht="12.75">
      <c r="A275" s="64"/>
      <c r="B275" s="64"/>
      <c r="C275" s="70"/>
      <c r="D275" s="77"/>
    </row>
    <row r="276" spans="1:4" s="11" customFormat="1" ht="12.75">
      <c r="A276" s="64"/>
      <c r="B276" s="64"/>
      <c r="C276" s="70"/>
      <c r="D276" s="77"/>
    </row>
    <row r="277" spans="1:4" s="11" customFormat="1" ht="12.75">
      <c r="A277" s="64"/>
      <c r="B277" s="64"/>
      <c r="C277" s="70"/>
      <c r="D277" s="77"/>
    </row>
    <row r="278" spans="1:4" s="11" customFormat="1" ht="12.75">
      <c r="A278" s="64"/>
      <c r="B278" s="64"/>
      <c r="C278" s="70"/>
      <c r="D278" s="77"/>
    </row>
    <row r="279" spans="1:4" s="11" customFormat="1" ht="12.75">
      <c r="A279" s="64"/>
      <c r="B279" s="64"/>
      <c r="C279" s="70"/>
      <c r="D279" s="77"/>
    </row>
    <row r="280" spans="1:4" s="11" customFormat="1" ht="12.75">
      <c r="A280" s="64"/>
      <c r="B280" s="64"/>
      <c r="C280" s="70"/>
      <c r="D280" s="77"/>
    </row>
    <row r="281" spans="1:4" s="11" customFormat="1" ht="12.75">
      <c r="A281" s="64"/>
      <c r="B281" s="64"/>
      <c r="C281" s="70"/>
      <c r="D281" s="77"/>
    </row>
    <row r="282" spans="1:4" s="11" customFormat="1" ht="12.75">
      <c r="A282" s="64"/>
      <c r="B282" s="64"/>
      <c r="C282" s="70"/>
      <c r="D282" s="77"/>
    </row>
    <row r="283" spans="1:4" s="6" customFormat="1" ht="12.75">
      <c r="A283" s="64"/>
      <c r="B283" s="64"/>
      <c r="C283" s="70"/>
      <c r="D283" s="77"/>
    </row>
    <row r="284" spans="1:4" ht="12.75">
      <c r="A284" s="64"/>
      <c r="C284" s="70"/>
      <c r="D284" s="77"/>
    </row>
    <row r="285" spans="1:4" ht="12.75">
      <c r="A285" s="64"/>
      <c r="C285" s="70"/>
      <c r="D285" s="77"/>
    </row>
    <row r="286" spans="1:4" ht="12.75">
      <c r="A286" s="64"/>
      <c r="C286" s="70"/>
      <c r="D286" s="77"/>
    </row>
    <row r="287" spans="1:4" ht="12.75">
      <c r="A287" s="64"/>
      <c r="C287" s="70"/>
      <c r="D287" s="77"/>
    </row>
    <row r="288" spans="1:4" ht="12.75">
      <c r="A288" s="64"/>
      <c r="C288" s="70"/>
      <c r="D288" s="77"/>
    </row>
    <row r="289" spans="1:4" ht="12.75">
      <c r="A289" s="64"/>
      <c r="C289" s="70"/>
      <c r="D289" s="77"/>
    </row>
    <row r="290" spans="1:4" ht="12.75">
      <c r="A290" s="64"/>
      <c r="C290" s="70"/>
      <c r="D290" s="77"/>
    </row>
    <row r="291" spans="1:4" ht="12.75">
      <c r="A291" s="64"/>
      <c r="C291" s="70"/>
      <c r="D291" s="77"/>
    </row>
    <row r="292" spans="1:4" ht="12.75">
      <c r="A292" s="64"/>
      <c r="C292" s="70"/>
      <c r="D292" s="77"/>
    </row>
    <row r="293" spans="1:4" ht="12.75">
      <c r="A293" s="64"/>
      <c r="C293" s="70"/>
      <c r="D293" s="77"/>
    </row>
    <row r="294" spans="1:4" ht="12.75">
      <c r="A294" s="64"/>
      <c r="C294" s="70"/>
      <c r="D294" s="77"/>
    </row>
    <row r="295" spans="1:4" ht="12.75">
      <c r="A295" s="64"/>
      <c r="C295" s="70"/>
      <c r="D295" s="77"/>
    </row>
    <row r="296" spans="1:4" ht="14.25" customHeight="1">
      <c r="A296" s="64"/>
      <c r="C296" s="70"/>
      <c r="D296" s="77"/>
    </row>
    <row r="297" spans="1:4" ht="12.75">
      <c r="A297" s="64"/>
      <c r="C297" s="70"/>
      <c r="D297" s="77"/>
    </row>
    <row r="298" spans="1:4" ht="12.75">
      <c r="A298" s="64"/>
      <c r="C298" s="70"/>
      <c r="D298" s="77"/>
    </row>
    <row r="299" spans="1:4" ht="14.25" customHeight="1">
      <c r="A299" s="64"/>
      <c r="C299" s="70"/>
      <c r="D299" s="77"/>
    </row>
    <row r="300" spans="1:4" ht="12.75">
      <c r="A300" s="64"/>
      <c r="C300" s="70"/>
      <c r="D300" s="77"/>
    </row>
    <row r="301" spans="1:4" s="6" customFormat="1" ht="12.75">
      <c r="A301" s="64"/>
      <c r="B301" s="64"/>
      <c r="C301" s="70"/>
      <c r="D301" s="77"/>
    </row>
    <row r="302" spans="1:4" s="6" customFormat="1" ht="12.75">
      <c r="A302" s="64"/>
      <c r="B302" s="64"/>
      <c r="C302" s="70"/>
      <c r="D302" s="77"/>
    </row>
    <row r="303" spans="1:4" s="6" customFormat="1" ht="12.75">
      <c r="A303" s="64"/>
      <c r="B303" s="64"/>
      <c r="C303" s="70"/>
      <c r="D303" s="77"/>
    </row>
    <row r="304" spans="1:4" s="6" customFormat="1" ht="12.75">
      <c r="A304" s="64"/>
      <c r="B304" s="64"/>
      <c r="C304" s="70"/>
      <c r="D304" s="77"/>
    </row>
    <row r="305" spans="1:4" s="6" customFormat="1" ht="12.75">
      <c r="A305" s="64"/>
      <c r="B305" s="64"/>
      <c r="C305" s="70"/>
      <c r="D305" s="77"/>
    </row>
    <row r="306" spans="1:4" s="6" customFormat="1" ht="12.75">
      <c r="A306" s="64"/>
      <c r="B306" s="64"/>
      <c r="C306" s="70"/>
      <c r="D306" s="77"/>
    </row>
    <row r="307" spans="1:4" s="6" customFormat="1" ht="12.75">
      <c r="A307" s="64"/>
      <c r="B307" s="64"/>
      <c r="C307" s="70"/>
      <c r="D307" s="77"/>
    </row>
    <row r="308" spans="1:4" ht="12.75" customHeight="1">
      <c r="A308" s="64"/>
      <c r="C308" s="70"/>
      <c r="D308" s="77"/>
    </row>
    <row r="309" spans="1:4" s="11" customFormat="1" ht="12.75">
      <c r="A309" s="64"/>
      <c r="B309" s="64"/>
      <c r="C309" s="70"/>
      <c r="D309" s="77"/>
    </row>
    <row r="310" spans="1:4" s="11" customFormat="1" ht="12.75">
      <c r="A310" s="64"/>
      <c r="B310" s="64"/>
      <c r="C310" s="70"/>
      <c r="D310" s="77"/>
    </row>
    <row r="311" spans="1:4" s="11" customFormat="1" ht="12.75">
      <c r="A311" s="64"/>
      <c r="B311" s="64"/>
      <c r="C311" s="70"/>
      <c r="D311" s="77"/>
    </row>
    <row r="312" spans="1:4" s="11" customFormat="1" ht="12.75">
      <c r="A312" s="64"/>
      <c r="B312" s="64"/>
      <c r="C312" s="70"/>
      <c r="D312" s="77"/>
    </row>
    <row r="313" spans="1:4" s="11" customFormat="1" ht="12.75">
      <c r="A313" s="64"/>
      <c r="B313" s="64"/>
      <c r="C313" s="70"/>
      <c r="D313" s="77"/>
    </row>
    <row r="314" spans="1:4" s="11" customFormat="1" ht="12.75">
      <c r="A314" s="64"/>
      <c r="B314" s="64"/>
      <c r="C314" s="70"/>
      <c r="D314" s="77"/>
    </row>
    <row r="315" spans="1:4" s="11" customFormat="1" ht="12.75">
      <c r="A315" s="64"/>
      <c r="B315" s="64"/>
      <c r="C315" s="70"/>
      <c r="D315" s="77"/>
    </row>
    <row r="316" spans="1:4" s="11" customFormat="1" ht="18" customHeight="1">
      <c r="A316" s="64"/>
      <c r="B316" s="64"/>
      <c r="C316" s="70"/>
      <c r="D316" s="77"/>
    </row>
    <row r="317" spans="1:4" ht="12.75">
      <c r="A317" s="64"/>
      <c r="C317" s="70"/>
      <c r="D317" s="77"/>
    </row>
    <row r="318" spans="1:4" s="6" customFormat="1" ht="12.75">
      <c r="A318" s="64"/>
      <c r="B318" s="64"/>
      <c r="C318" s="70"/>
      <c r="D318" s="77"/>
    </row>
    <row r="319" spans="1:4" s="6" customFormat="1" ht="12.75">
      <c r="A319" s="64"/>
      <c r="B319" s="64"/>
      <c r="C319" s="70"/>
      <c r="D319" s="77"/>
    </row>
    <row r="320" spans="1:4" s="6" customFormat="1" ht="12.75">
      <c r="A320" s="64"/>
      <c r="B320" s="64"/>
      <c r="C320" s="70"/>
      <c r="D320" s="77"/>
    </row>
    <row r="321" spans="1:4" ht="12.75" customHeight="1">
      <c r="A321" s="64"/>
      <c r="C321" s="70"/>
      <c r="D321" s="77"/>
    </row>
    <row r="322" spans="1:4" s="6" customFormat="1" ht="12.75">
      <c r="A322" s="64"/>
      <c r="B322" s="64"/>
      <c r="C322" s="70"/>
      <c r="D322" s="77"/>
    </row>
    <row r="323" spans="1:4" s="6" customFormat="1" ht="12.75">
      <c r="A323" s="64"/>
      <c r="B323" s="64"/>
      <c r="C323" s="70"/>
      <c r="D323" s="77"/>
    </row>
    <row r="324" spans="1:4" s="6" customFormat="1" ht="12.75">
      <c r="A324" s="64"/>
      <c r="B324" s="64"/>
      <c r="C324" s="70"/>
      <c r="D324" s="77"/>
    </row>
    <row r="325" spans="1:4" s="6" customFormat="1" ht="12.75">
      <c r="A325" s="64"/>
      <c r="B325" s="64"/>
      <c r="C325" s="70"/>
      <c r="D325" s="77"/>
    </row>
    <row r="326" spans="1:4" s="6" customFormat="1" ht="12.75">
      <c r="A326" s="64"/>
      <c r="B326" s="64"/>
      <c r="C326" s="70"/>
      <c r="D326" s="77"/>
    </row>
    <row r="327" spans="1:4" s="6" customFormat="1" ht="12.75">
      <c r="A327" s="64"/>
      <c r="B327" s="64"/>
      <c r="C327" s="70"/>
      <c r="D327" s="77"/>
    </row>
    <row r="328" spans="1:4" ht="12.75">
      <c r="A328" s="64"/>
      <c r="C328" s="70"/>
      <c r="D328" s="77"/>
    </row>
    <row r="329" spans="1:4" ht="12.75">
      <c r="A329" s="64"/>
      <c r="C329" s="70"/>
      <c r="D329" s="77"/>
    </row>
    <row r="330" spans="1:4" ht="12.75">
      <c r="A330" s="64"/>
      <c r="C330" s="70"/>
      <c r="D330" s="77"/>
    </row>
    <row r="331" spans="1:4" ht="14.25" customHeight="1">
      <c r="A331" s="64"/>
      <c r="C331" s="70"/>
      <c r="D331" s="77"/>
    </row>
    <row r="332" spans="1:4" ht="12.75">
      <c r="A332" s="64"/>
      <c r="C332" s="70"/>
      <c r="D332" s="77"/>
    </row>
    <row r="333" spans="1:4" ht="12.75">
      <c r="A333" s="64"/>
      <c r="C333" s="70"/>
      <c r="D333" s="77"/>
    </row>
    <row r="334" spans="1:4" ht="12.75">
      <c r="A334" s="64"/>
      <c r="C334" s="70"/>
      <c r="D334" s="77"/>
    </row>
    <row r="335" spans="1:4" ht="12.75">
      <c r="A335" s="64"/>
      <c r="C335" s="70"/>
      <c r="D335" s="77"/>
    </row>
    <row r="336" spans="1:4" ht="12.75">
      <c r="A336" s="64"/>
      <c r="C336" s="70"/>
      <c r="D336" s="77"/>
    </row>
    <row r="337" spans="1:4" ht="12.75">
      <c r="A337" s="64"/>
      <c r="C337" s="70"/>
      <c r="D337" s="77"/>
    </row>
    <row r="338" spans="1:4" ht="12.75">
      <c r="A338" s="64"/>
      <c r="C338" s="70"/>
      <c r="D338" s="77"/>
    </row>
    <row r="339" spans="1:4" ht="12.75">
      <c r="A339" s="64"/>
      <c r="C339" s="70"/>
      <c r="D339" s="77"/>
    </row>
    <row r="340" spans="1:4" ht="12.75">
      <c r="A340" s="64"/>
      <c r="C340" s="70"/>
      <c r="D340" s="77"/>
    </row>
    <row r="341" spans="1:4" ht="12.75">
      <c r="A341" s="64"/>
      <c r="C341" s="70"/>
      <c r="D341" s="77"/>
    </row>
    <row r="342" spans="1:4" ht="12.75">
      <c r="A342" s="64"/>
      <c r="C342" s="70"/>
      <c r="D342" s="77"/>
    </row>
    <row r="343" spans="1:4" ht="12.75">
      <c r="A343" s="64"/>
      <c r="C343" s="70"/>
      <c r="D343" s="77"/>
    </row>
    <row r="344" spans="1:4" ht="12.75">
      <c r="A344" s="64"/>
      <c r="C344" s="70"/>
      <c r="D344" s="77"/>
    </row>
    <row r="345" spans="1:4" ht="12.75">
      <c r="A345" s="64"/>
      <c r="C345" s="70"/>
      <c r="D345" s="77"/>
    </row>
    <row r="346" spans="1:4" ht="12.75">
      <c r="A346" s="64"/>
      <c r="C346" s="70"/>
      <c r="D346" s="77"/>
    </row>
    <row r="347" spans="1:4" ht="12.75">
      <c r="A347" s="64"/>
      <c r="C347" s="70"/>
      <c r="D347" s="77"/>
    </row>
    <row r="348" spans="1:4" ht="12.75">
      <c r="A348" s="64"/>
      <c r="C348" s="70"/>
      <c r="D348" s="77"/>
    </row>
    <row r="349" spans="1:4" ht="12.75">
      <c r="A349" s="64"/>
      <c r="C349" s="70"/>
      <c r="D349" s="77"/>
    </row>
    <row r="350" spans="1:4" ht="12.75">
      <c r="A350" s="64"/>
      <c r="C350" s="70"/>
      <c r="D350" s="77"/>
    </row>
    <row r="351" spans="1:4" ht="12.75">
      <c r="A351" s="64"/>
      <c r="C351" s="70"/>
      <c r="D351" s="77"/>
    </row>
    <row r="352" spans="1:4" ht="12.75">
      <c r="A352" s="64"/>
      <c r="C352" s="70"/>
      <c r="D352" s="77"/>
    </row>
    <row r="353" spans="1:4" ht="12.75">
      <c r="A353" s="64"/>
      <c r="C353" s="70"/>
      <c r="D353" s="77"/>
    </row>
    <row r="354" spans="1:4" ht="12.75">
      <c r="A354" s="64"/>
      <c r="C354" s="70"/>
      <c r="D354" s="77"/>
    </row>
    <row r="355" spans="1:4" ht="12.75">
      <c r="A355" s="64"/>
      <c r="C355" s="70"/>
      <c r="D355" s="77"/>
    </row>
    <row r="356" spans="1:4" ht="12.75">
      <c r="A356" s="64"/>
      <c r="C356" s="70"/>
      <c r="D356" s="77"/>
    </row>
    <row r="357" spans="1:4" ht="12.75">
      <c r="A357" s="64"/>
      <c r="C357" s="70"/>
      <c r="D357" s="77"/>
    </row>
    <row r="358" spans="1:4" ht="12.75">
      <c r="A358" s="64"/>
      <c r="C358" s="70"/>
      <c r="D358" s="77"/>
    </row>
    <row r="359" spans="1:4" ht="12.75">
      <c r="A359" s="64"/>
      <c r="C359" s="70"/>
      <c r="D359" s="77"/>
    </row>
    <row r="360" spans="1:4" ht="12.75">
      <c r="A360" s="64"/>
      <c r="C360" s="70"/>
      <c r="D360" s="77"/>
    </row>
    <row r="361" spans="1:4" ht="12.75">
      <c r="A361" s="64"/>
      <c r="C361" s="70"/>
      <c r="D361" s="77"/>
    </row>
    <row r="362" spans="1:4" ht="12.75">
      <c r="A362" s="64"/>
      <c r="C362" s="70"/>
      <c r="D362" s="77"/>
    </row>
    <row r="363" spans="1:4" ht="12.75">
      <c r="A363" s="64"/>
      <c r="C363" s="70"/>
      <c r="D363" s="77"/>
    </row>
    <row r="364" spans="1:4" s="11" customFormat="1" ht="12.75">
      <c r="A364" s="64"/>
      <c r="B364" s="64"/>
      <c r="C364" s="70"/>
      <c r="D364" s="77"/>
    </row>
    <row r="365" spans="1:4" s="11" customFormat="1" ht="12.75">
      <c r="A365" s="64"/>
      <c r="B365" s="64"/>
      <c r="C365" s="70"/>
      <c r="D365" s="77"/>
    </row>
    <row r="366" spans="1:4" s="11" customFormat="1" ht="12.75">
      <c r="A366" s="64"/>
      <c r="B366" s="64"/>
      <c r="C366" s="70"/>
      <c r="D366" s="77"/>
    </row>
    <row r="367" spans="1:4" s="11" customFormat="1" ht="12.75">
      <c r="A367" s="64"/>
      <c r="B367" s="64"/>
      <c r="C367" s="70"/>
      <c r="D367" s="77"/>
    </row>
    <row r="368" spans="1:4" s="11" customFormat="1" ht="12.75">
      <c r="A368" s="64"/>
      <c r="B368" s="64"/>
      <c r="C368" s="70"/>
      <c r="D368" s="77"/>
    </row>
    <row r="369" spans="1:4" s="11" customFormat="1" ht="12.75">
      <c r="A369" s="64"/>
      <c r="B369" s="64"/>
      <c r="C369" s="70"/>
      <c r="D369" s="77"/>
    </row>
    <row r="370" spans="1:4" s="11" customFormat="1" ht="12.75">
      <c r="A370" s="64"/>
      <c r="B370" s="64"/>
      <c r="C370" s="70"/>
      <c r="D370" s="77"/>
    </row>
    <row r="371" spans="1:4" s="11" customFormat="1" ht="12.75">
      <c r="A371" s="64"/>
      <c r="B371" s="64"/>
      <c r="C371" s="70"/>
      <c r="D371" s="77"/>
    </row>
    <row r="372" spans="1:4" s="11" customFormat="1" ht="12.75">
      <c r="A372" s="64"/>
      <c r="B372" s="64"/>
      <c r="C372" s="70"/>
      <c r="D372" s="77"/>
    </row>
    <row r="373" spans="1:4" s="11" customFormat="1" ht="12.75">
      <c r="A373" s="64"/>
      <c r="B373" s="64"/>
      <c r="C373" s="70"/>
      <c r="D373" s="77"/>
    </row>
    <row r="374" spans="1:4" s="11" customFormat="1" ht="12.75">
      <c r="A374" s="64"/>
      <c r="B374" s="64"/>
      <c r="C374" s="70"/>
      <c r="D374" s="77"/>
    </row>
    <row r="375" spans="1:4" s="11" customFormat="1" ht="12.75">
      <c r="A375" s="64"/>
      <c r="B375" s="64"/>
      <c r="C375" s="70"/>
      <c r="D375" s="77"/>
    </row>
    <row r="376" spans="1:4" s="11" customFormat="1" ht="12.75">
      <c r="A376" s="64"/>
      <c r="B376" s="64"/>
      <c r="C376" s="70"/>
      <c r="D376" s="77"/>
    </row>
    <row r="377" spans="1:4" s="11" customFormat="1" ht="12.75">
      <c r="A377" s="64"/>
      <c r="B377" s="64"/>
      <c r="C377" s="70"/>
      <c r="D377" s="77"/>
    </row>
    <row r="378" spans="1:4" s="11" customFormat="1" ht="12.75">
      <c r="A378" s="64"/>
      <c r="B378" s="64"/>
      <c r="C378" s="70"/>
      <c r="D378" s="77"/>
    </row>
    <row r="379" spans="1:4" s="11" customFormat="1" ht="12.75">
      <c r="A379" s="64"/>
      <c r="B379" s="64"/>
      <c r="C379" s="70"/>
      <c r="D379" s="77"/>
    </row>
    <row r="380" spans="1:4" s="11" customFormat="1" ht="12.75">
      <c r="A380" s="64"/>
      <c r="B380" s="64"/>
      <c r="C380" s="70"/>
      <c r="D380" s="77"/>
    </row>
    <row r="381" spans="1:4" s="11" customFormat="1" ht="12.75">
      <c r="A381" s="64"/>
      <c r="B381" s="64"/>
      <c r="C381" s="70"/>
      <c r="D381" s="77"/>
    </row>
    <row r="382" spans="1:4" s="11" customFormat="1" ht="12.75">
      <c r="A382" s="64"/>
      <c r="B382" s="64"/>
      <c r="C382" s="70"/>
      <c r="D382" s="77"/>
    </row>
    <row r="383" spans="1:4" s="11" customFormat="1" ht="12.75">
      <c r="A383" s="64"/>
      <c r="B383" s="64"/>
      <c r="C383" s="70"/>
      <c r="D383" s="77"/>
    </row>
    <row r="384" spans="1:4" s="11" customFormat="1" ht="12.75">
      <c r="A384" s="64"/>
      <c r="B384" s="64"/>
      <c r="C384" s="70"/>
      <c r="D384" s="77"/>
    </row>
    <row r="385" spans="1:4" s="11" customFormat="1" ht="12.75">
      <c r="A385" s="64"/>
      <c r="B385" s="64"/>
      <c r="C385" s="70"/>
      <c r="D385" s="77"/>
    </row>
    <row r="386" spans="1:4" s="11" customFormat="1" ht="12.75">
      <c r="A386" s="64"/>
      <c r="B386" s="64"/>
      <c r="C386" s="70"/>
      <c r="D386" s="77"/>
    </row>
    <row r="387" spans="1:4" s="11" customFormat="1" ht="12.75">
      <c r="A387" s="64"/>
      <c r="B387" s="64"/>
      <c r="C387" s="70"/>
      <c r="D387" s="77"/>
    </row>
    <row r="388" spans="1:4" s="11" customFormat="1" ht="12.75">
      <c r="A388" s="64"/>
      <c r="B388" s="64"/>
      <c r="C388" s="70"/>
      <c r="D388" s="77"/>
    </row>
    <row r="389" spans="1:4" s="11" customFormat="1" ht="12.75">
      <c r="A389" s="64"/>
      <c r="B389" s="64"/>
      <c r="C389" s="70"/>
      <c r="D389" s="77"/>
    </row>
    <row r="390" spans="1:4" s="11" customFormat="1" ht="12.75">
      <c r="A390" s="64"/>
      <c r="B390" s="64"/>
      <c r="C390" s="70"/>
      <c r="D390" s="77"/>
    </row>
    <row r="391" spans="1:4" s="11" customFormat="1" ht="12.75">
      <c r="A391" s="64"/>
      <c r="B391" s="64"/>
      <c r="C391" s="70"/>
      <c r="D391" s="77"/>
    </row>
    <row r="392" spans="1:4" s="11" customFormat="1" ht="18" customHeight="1">
      <c r="A392" s="64"/>
      <c r="B392" s="64"/>
      <c r="C392" s="70"/>
      <c r="D392" s="77"/>
    </row>
    <row r="393" spans="1:4" ht="12.75">
      <c r="A393" s="64"/>
      <c r="C393" s="70"/>
      <c r="D393" s="77"/>
    </row>
    <row r="394" spans="1:4" s="11" customFormat="1" ht="12.75">
      <c r="A394" s="64"/>
      <c r="B394" s="64"/>
      <c r="C394" s="70"/>
      <c r="D394" s="77"/>
    </row>
    <row r="395" spans="1:4" s="11" customFormat="1" ht="12.75">
      <c r="A395" s="64"/>
      <c r="B395" s="64"/>
      <c r="C395" s="70"/>
      <c r="D395" s="77"/>
    </row>
    <row r="396" spans="1:4" s="11" customFormat="1" ht="12.75">
      <c r="A396" s="64"/>
      <c r="B396" s="64"/>
      <c r="C396" s="70"/>
      <c r="D396" s="77"/>
    </row>
    <row r="397" spans="1:4" s="11" customFormat="1" ht="18" customHeight="1">
      <c r="A397" s="64"/>
      <c r="B397" s="64"/>
      <c r="C397" s="70"/>
      <c r="D397" s="77"/>
    </row>
    <row r="398" spans="1:4" ht="12.75">
      <c r="A398" s="64"/>
      <c r="C398" s="70"/>
      <c r="D398" s="77"/>
    </row>
    <row r="399" spans="1:4" ht="14.25" customHeight="1">
      <c r="A399" s="64"/>
      <c r="C399" s="70"/>
      <c r="D399" s="77"/>
    </row>
    <row r="400" spans="1:4" ht="14.25" customHeight="1">
      <c r="A400" s="64"/>
      <c r="C400" s="70"/>
      <c r="D400" s="77"/>
    </row>
    <row r="401" spans="1:4" ht="14.25" customHeight="1">
      <c r="A401" s="64"/>
      <c r="C401" s="70"/>
      <c r="D401" s="77"/>
    </row>
    <row r="402" spans="1:4" ht="12.75">
      <c r="A402" s="64"/>
      <c r="C402" s="70"/>
      <c r="D402" s="77"/>
    </row>
    <row r="403" spans="1:4" ht="14.25" customHeight="1">
      <c r="A403" s="64"/>
      <c r="C403" s="70"/>
      <c r="D403" s="77"/>
    </row>
    <row r="404" spans="1:4" ht="12.75">
      <c r="A404" s="64"/>
      <c r="C404" s="70"/>
      <c r="D404" s="77"/>
    </row>
    <row r="405" spans="1:4" ht="14.25" customHeight="1">
      <c r="A405" s="64"/>
      <c r="C405" s="70"/>
      <c r="D405" s="77"/>
    </row>
    <row r="406" spans="1:4" ht="12.75">
      <c r="A406" s="64"/>
      <c r="C406" s="70"/>
      <c r="D406" s="77"/>
    </row>
    <row r="407" spans="1:4" s="11" customFormat="1" ht="30" customHeight="1">
      <c r="A407" s="64"/>
      <c r="B407" s="64"/>
      <c r="C407" s="70"/>
      <c r="D407" s="77"/>
    </row>
    <row r="408" spans="1:4" s="11" customFormat="1" ht="12.75">
      <c r="A408" s="64"/>
      <c r="B408" s="64"/>
      <c r="C408" s="70"/>
      <c r="D408" s="77"/>
    </row>
    <row r="409" spans="1:4" s="11" customFormat="1" ht="12.75">
      <c r="A409" s="64"/>
      <c r="B409" s="64"/>
      <c r="C409" s="70"/>
      <c r="D409" s="77"/>
    </row>
    <row r="410" spans="1:4" s="11" customFormat="1" ht="12.75">
      <c r="A410" s="64"/>
      <c r="B410" s="64"/>
      <c r="C410" s="70"/>
      <c r="D410" s="77"/>
    </row>
    <row r="411" spans="1:4" s="11" customFormat="1" ht="12.75">
      <c r="A411" s="64"/>
      <c r="B411" s="64"/>
      <c r="C411" s="70"/>
      <c r="D411" s="77"/>
    </row>
    <row r="412" spans="1:4" s="11" customFormat="1" ht="12.75">
      <c r="A412" s="64"/>
      <c r="B412" s="64"/>
      <c r="C412" s="70"/>
      <c r="D412" s="77"/>
    </row>
    <row r="413" spans="1:4" s="11" customFormat="1" ht="12.75">
      <c r="A413" s="64"/>
      <c r="B413" s="64"/>
      <c r="C413" s="70"/>
      <c r="D413" s="77"/>
    </row>
    <row r="414" spans="1:4" s="11" customFormat="1" ht="12.75">
      <c r="A414" s="64"/>
      <c r="B414" s="64"/>
      <c r="C414" s="70"/>
      <c r="D414" s="77"/>
    </row>
    <row r="415" spans="1:4" s="11" customFormat="1" ht="12.75">
      <c r="A415" s="64"/>
      <c r="B415" s="64"/>
      <c r="C415" s="70"/>
      <c r="D415" s="77"/>
    </row>
    <row r="416" spans="1:4" s="11" customFormat="1" ht="12.75">
      <c r="A416" s="64"/>
      <c r="B416" s="64"/>
      <c r="C416" s="70"/>
      <c r="D416" s="77"/>
    </row>
    <row r="417" spans="1:4" s="11" customFormat="1" ht="12.75">
      <c r="A417" s="64"/>
      <c r="B417" s="64"/>
      <c r="C417" s="70"/>
      <c r="D417" s="77"/>
    </row>
    <row r="418" spans="1:4" s="11" customFormat="1" ht="12.75">
      <c r="A418" s="64"/>
      <c r="B418" s="64"/>
      <c r="C418" s="70"/>
      <c r="D418" s="77"/>
    </row>
    <row r="419" spans="1:4" s="11" customFormat="1" ht="12.75">
      <c r="A419" s="64"/>
      <c r="B419" s="64"/>
      <c r="C419" s="70"/>
      <c r="D419" s="77"/>
    </row>
    <row r="420" spans="1:4" s="11" customFormat="1" ht="12.75">
      <c r="A420" s="64"/>
      <c r="B420" s="64"/>
      <c r="C420" s="70"/>
      <c r="D420" s="77"/>
    </row>
    <row r="421" spans="1:4" s="11" customFormat="1" ht="12.75">
      <c r="A421" s="64"/>
      <c r="B421" s="64"/>
      <c r="C421" s="70"/>
      <c r="D421" s="77"/>
    </row>
    <row r="422" spans="1:4" ht="12.75">
      <c r="A422" s="64"/>
      <c r="C422" s="70"/>
      <c r="D422" s="77"/>
    </row>
    <row r="423" spans="1:4" ht="12.75">
      <c r="A423" s="64"/>
      <c r="C423" s="70"/>
      <c r="D423" s="77"/>
    </row>
    <row r="424" spans="1:4" ht="18" customHeight="1">
      <c r="A424" s="64"/>
      <c r="C424" s="70"/>
      <c r="D424" s="77"/>
    </row>
    <row r="425" spans="1:4" ht="20.25" customHeight="1">
      <c r="A425" s="64"/>
      <c r="C425" s="70"/>
      <c r="D425" s="77"/>
    </row>
    <row r="426" spans="1:4" ht="12.75">
      <c r="A426" s="64"/>
      <c r="C426" s="70"/>
      <c r="D426" s="77"/>
    </row>
    <row r="427" spans="1:4" ht="12.75">
      <c r="A427" s="64"/>
      <c r="C427" s="70"/>
      <c r="D427" s="77"/>
    </row>
    <row r="428" spans="1:4" ht="12.75">
      <c r="A428" s="64"/>
      <c r="C428" s="70"/>
      <c r="D428" s="77"/>
    </row>
    <row r="429" spans="1:4" ht="12.75">
      <c r="A429" s="64"/>
      <c r="C429" s="70"/>
      <c r="D429" s="77"/>
    </row>
    <row r="430" spans="1:4" ht="12.75">
      <c r="A430" s="64"/>
      <c r="C430" s="70"/>
      <c r="D430" s="77"/>
    </row>
    <row r="431" spans="1:4" ht="12.75">
      <c r="A431" s="64"/>
      <c r="C431" s="70"/>
      <c r="D431" s="77"/>
    </row>
    <row r="432" spans="1:4" ht="12.75">
      <c r="A432" s="64"/>
      <c r="C432" s="70"/>
      <c r="D432" s="77"/>
    </row>
    <row r="433" spans="1:4" ht="12.75">
      <c r="A433" s="64"/>
      <c r="C433" s="70"/>
      <c r="D433" s="77"/>
    </row>
    <row r="434" spans="1:4" ht="12.75">
      <c r="A434" s="64"/>
      <c r="C434" s="70"/>
      <c r="D434" s="77"/>
    </row>
    <row r="435" spans="1:4" ht="12.75">
      <c r="A435" s="64"/>
      <c r="C435" s="70"/>
      <c r="D435" s="77"/>
    </row>
    <row r="436" spans="1:4" ht="12.75">
      <c r="A436" s="64"/>
      <c r="C436" s="70"/>
      <c r="D436" s="77"/>
    </row>
    <row r="437" spans="1:4" ht="12.75">
      <c r="A437" s="64"/>
      <c r="C437" s="70"/>
      <c r="D437" s="77"/>
    </row>
    <row r="438" spans="1:4" ht="12.75">
      <c r="A438" s="64"/>
      <c r="C438" s="70"/>
      <c r="D438" s="77"/>
    </row>
    <row r="439" spans="1:4" ht="12.75">
      <c r="A439" s="64"/>
      <c r="C439" s="70"/>
      <c r="D439" s="77"/>
    </row>
    <row r="440" spans="1:4" ht="12.75">
      <c r="A440" s="64"/>
      <c r="C440" s="70"/>
      <c r="D440" s="77"/>
    </row>
    <row r="441" spans="1:4" ht="12.75">
      <c r="A441" s="64"/>
      <c r="C441" s="70"/>
      <c r="D441" s="77"/>
    </row>
    <row r="442" spans="1:4" ht="12.75">
      <c r="A442" s="64"/>
      <c r="C442" s="70"/>
      <c r="D442" s="77"/>
    </row>
    <row r="443" spans="1:4" ht="12.75">
      <c r="A443" s="64"/>
      <c r="C443" s="70"/>
      <c r="D443" s="77"/>
    </row>
    <row r="444" spans="1:4" ht="12.75">
      <c r="A444" s="64"/>
      <c r="C444" s="70"/>
      <c r="D444" s="77"/>
    </row>
    <row r="445" spans="1:4" ht="12.75">
      <c r="A445" s="64"/>
      <c r="C445" s="70"/>
      <c r="D445" s="77"/>
    </row>
    <row r="446" spans="1:4" ht="12.75">
      <c r="A446" s="64"/>
      <c r="C446" s="70"/>
      <c r="D446" s="77"/>
    </row>
    <row r="447" spans="1:4" ht="12.75">
      <c r="A447" s="64"/>
      <c r="C447" s="70"/>
      <c r="D447" s="77"/>
    </row>
    <row r="448" spans="1:4" ht="12.75">
      <c r="A448" s="64"/>
      <c r="C448" s="70"/>
      <c r="D448" s="77"/>
    </row>
    <row r="449" spans="1:4" ht="12.75">
      <c r="A449" s="64"/>
      <c r="C449" s="70"/>
      <c r="D449" s="77"/>
    </row>
    <row r="450" spans="1:4" ht="12.75">
      <c r="A450" s="64"/>
      <c r="C450" s="70"/>
      <c r="D450" s="77"/>
    </row>
    <row r="451" spans="1:4" ht="12.75">
      <c r="A451" s="64"/>
      <c r="C451" s="70"/>
      <c r="D451" s="77"/>
    </row>
    <row r="452" spans="1:4" ht="12.75">
      <c r="A452" s="64"/>
      <c r="C452" s="70"/>
      <c r="D452" s="77"/>
    </row>
    <row r="453" spans="1:4" ht="12.75">
      <c r="A453" s="64"/>
      <c r="C453" s="70"/>
      <c r="D453" s="77"/>
    </row>
    <row r="454" spans="1:4" ht="12.75">
      <c r="A454" s="64"/>
      <c r="C454" s="70"/>
      <c r="D454" s="77"/>
    </row>
    <row r="455" spans="1:4" ht="12.75">
      <c r="A455" s="64"/>
      <c r="C455" s="70"/>
      <c r="D455" s="77"/>
    </row>
    <row r="456" spans="1:4" ht="12.75">
      <c r="A456" s="64"/>
      <c r="C456" s="70"/>
      <c r="D456" s="77"/>
    </row>
    <row r="457" spans="1:4" ht="12.75">
      <c r="A457" s="64"/>
      <c r="C457" s="70"/>
      <c r="D457" s="77"/>
    </row>
    <row r="458" spans="1:4" ht="12.75">
      <c r="A458" s="64"/>
      <c r="C458" s="70"/>
      <c r="D458" s="77"/>
    </row>
    <row r="459" spans="1:4" ht="12.75">
      <c r="A459" s="64"/>
      <c r="C459" s="70"/>
      <c r="D459" s="77"/>
    </row>
    <row r="460" spans="1:4" ht="12.75">
      <c r="A460" s="64"/>
      <c r="C460" s="70"/>
      <c r="D460" s="77"/>
    </row>
    <row r="461" spans="1:4" ht="12.75">
      <c r="A461" s="64"/>
      <c r="C461" s="70"/>
      <c r="D461" s="77"/>
    </row>
    <row r="462" spans="1:4" ht="12.75">
      <c r="A462" s="64"/>
      <c r="C462" s="70"/>
      <c r="D462" s="77"/>
    </row>
    <row r="463" spans="1:4" ht="12.75">
      <c r="A463" s="64"/>
      <c r="C463" s="70"/>
      <c r="D463" s="77"/>
    </row>
    <row r="464" spans="1:4" ht="12.75">
      <c r="A464" s="64"/>
      <c r="C464" s="70"/>
      <c r="D464" s="77"/>
    </row>
    <row r="465" spans="1:4" ht="12.75">
      <c r="A465" s="64"/>
      <c r="C465" s="70"/>
      <c r="D465" s="77"/>
    </row>
    <row r="466" spans="1:4" ht="12.75">
      <c r="A466" s="64"/>
      <c r="C466" s="70"/>
      <c r="D466" s="77"/>
    </row>
    <row r="467" spans="1:4" ht="12.75">
      <c r="A467" s="64"/>
      <c r="C467" s="70"/>
      <c r="D467" s="77"/>
    </row>
    <row r="468" spans="1:4" ht="12.75">
      <c r="A468" s="64"/>
      <c r="C468" s="70"/>
      <c r="D468" s="77"/>
    </row>
    <row r="469" spans="1:4" ht="12.75">
      <c r="A469" s="64"/>
      <c r="C469" s="70"/>
      <c r="D469" s="77"/>
    </row>
    <row r="470" spans="1:4" ht="12.75">
      <c r="A470" s="64"/>
      <c r="C470" s="70"/>
      <c r="D470" s="77"/>
    </row>
    <row r="471" spans="1:4" ht="12.75">
      <c r="A471" s="64"/>
      <c r="C471" s="70"/>
      <c r="D471" s="77"/>
    </row>
    <row r="472" spans="1:4" ht="12.75">
      <c r="A472" s="64"/>
      <c r="C472" s="70"/>
      <c r="D472" s="77"/>
    </row>
    <row r="473" spans="1:4" ht="12.75">
      <c r="A473" s="64"/>
      <c r="C473" s="70"/>
      <c r="D473" s="77"/>
    </row>
    <row r="474" spans="1:4" ht="12.75">
      <c r="A474" s="64"/>
      <c r="C474" s="70"/>
      <c r="D474" s="77"/>
    </row>
    <row r="475" spans="1:4" ht="12.75">
      <c r="A475" s="64"/>
      <c r="C475" s="70"/>
      <c r="D475" s="77"/>
    </row>
    <row r="476" spans="1:4" ht="12.75">
      <c r="A476" s="64"/>
      <c r="C476" s="70"/>
      <c r="D476" s="77"/>
    </row>
    <row r="477" spans="1:4" ht="12.75">
      <c r="A477" s="64"/>
      <c r="C477" s="70"/>
      <c r="D477" s="77"/>
    </row>
    <row r="478" spans="1:4" ht="12.75">
      <c r="A478" s="64"/>
      <c r="C478" s="70"/>
      <c r="D478" s="77"/>
    </row>
    <row r="479" spans="1:4" ht="12.75">
      <c r="A479" s="64"/>
      <c r="C479" s="70"/>
      <c r="D479" s="77"/>
    </row>
    <row r="480" spans="1:4" ht="12.75">
      <c r="A480" s="64"/>
      <c r="C480" s="70"/>
      <c r="D480" s="77"/>
    </row>
    <row r="481" spans="1:4" ht="12.75">
      <c r="A481" s="64"/>
      <c r="C481" s="70"/>
      <c r="D481" s="77"/>
    </row>
    <row r="482" spans="1:4" ht="12.75">
      <c r="A482" s="64"/>
      <c r="C482" s="70"/>
      <c r="D482" s="77"/>
    </row>
    <row r="483" spans="1:4" ht="12.75">
      <c r="A483" s="64"/>
      <c r="C483" s="70"/>
      <c r="D483" s="77"/>
    </row>
    <row r="484" spans="1:4" ht="12.75">
      <c r="A484" s="64"/>
      <c r="C484" s="70"/>
      <c r="D484" s="77"/>
    </row>
    <row r="485" spans="1:4" ht="12.75">
      <c r="A485" s="64"/>
      <c r="C485" s="70"/>
      <c r="D485" s="77"/>
    </row>
    <row r="486" spans="1:4" ht="12.75">
      <c r="A486" s="64"/>
      <c r="C486" s="70"/>
      <c r="D486" s="77"/>
    </row>
    <row r="487" spans="1:4" ht="12.75">
      <c r="A487" s="64"/>
      <c r="C487" s="70"/>
      <c r="D487" s="77"/>
    </row>
    <row r="488" spans="1:4" ht="12.75">
      <c r="A488" s="64"/>
      <c r="C488" s="70"/>
      <c r="D488" s="77"/>
    </row>
    <row r="489" spans="1:4" ht="12.75">
      <c r="A489" s="64"/>
      <c r="C489" s="70"/>
      <c r="D489" s="77"/>
    </row>
    <row r="490" spans="1:4" ht="12.75">
      <c r="A490" s="64"/>
      <c r="C490" s="70"/>
      <c r="D490" s="77"/>
    </row>
    <row r="491" spans="1:4" ht="12.75">
      <c r="A491" s="64"/>
      <c r="C491" s="70"/>
      <c r="D491" s="77"/>
    </row>
    <row r="492" spans="1:4" ht="12.75">
      <c r="A492" s="64"/>
      <c r="C492" s="70"/>
      <c r="D492" s="77"/>
    </row>
    <row r="493" spans="1:4" ht="12.75">
      <c r="A493" s="64"/>
      <c r="C493" s="70"/>
      <c r="D493" s="77"/>
    </row>
    <row r="494" spans="1:4" ht="12.75">
      <c r="A494" s="64"/>
      <c r="C494" s="70"/>
      <c r="D494" s="77"/>
    </row>
    <row r="495" spans="1:4" ht="12.75">
      <c r="A495" s="64"/>
      <c r="C495" s="70"/>
      <c r="D495" s="77"/>
    </row>
    <row r="496" spans="1:4" ht="12.75">
      <c r="A496" s="64"/>
      <c r="C496" s="70"/>
      <c r="D496" s="77"/>
    </row>
    <row r="497" spans="1:4" ht="12.75">
      <c r="A497" s="64"/>
      <c r="C497" s="70"/>
      <c r="D497" s="77"/>
    </row>
    <row r="498" spans="1:4" ht="12.75">
      <c r="A498" s="64"/>
      <c r="C498" s="70"/>
      <c r="D498" s="77"/>
    </row>
    <row r="499" spans="1:4" ht="12.75">
      <c r="A499" s="64"/>
      <c r="C499" s="70"/>
      <c r="D499" s="77"/>
    </row>
    <row r="500" spans="1:4" ht="12.75">
      <c r="A500" s="64"/>
      <c r="C500" s="70"/>
      <c r="D500" s="77"/>
    </row>
    <row r="501" spans="1:4" ht="12.75">
      <c r="A501" s="64"/>
      <c r="C501" s="70"/>
      <c r="D501" s="77"/>
    </row>
    <row r="502" spans="1:4" ht="12.75">
      <c r="A502" s="64"/>
      <c r="C502" s="70"/>
      <c r="D502" s="77"/>
    </row>
    <row r="503" spans="1:4" ht="12.75">
      <c r="A503" s="64"/>
      <c r="C503" s="70"/>
      <c r="D503" s="77"/>
    </row>
    <row r="504" spans="1:4" ht="12.75">
      <c r="A504" s="64"/>
      <c r="C504" s="70"/>
      <c r="D504" s="77"/>
    </row>
    <row r="505" spans="1:4" ht="12.75">
      <c r="A505" s="64"/>
      <c r="C505" s="70"/>
      <c r="D505" s="77"/>
    </row>
    <row r="506" spans="1:4" ht="12.75">
      <c r="A506" s="64"/>
      <c r="C506" s="70"/>
      <c r="D506" s="77"/>
    </row>
    <row r="507" spans="1:4" ht="12.75">
      <c r="A507" s="64"/>
      <c r="C507" s="70"/>
      <c r="D507" s="77"/>
    </row>
    <row r="508" spans="1:4" ht="12.75">
      <c r="A508" s="64"/>
      <c r="C508" s="70"/>
      <c r="D508" s="77"/>
    </row>
    <row r="509" spans="1:4" ht="12.75">
      <c r="A509" s="64"/>
      <c r="C509" s="70"/>
      <c r="D509" s="77"/>
    </row>
    <row r="510" spans="1:4" ht="12.75">
      <c r="A510" s="64"/>
      <c r="C510" s="70"/>
      <c r="D510" s="77"/>
    </row>
    <row r="511" spans="1:4" ht="12.75">
      <c r="A511" s="64"/>
      <c r="C511" s="70"/>
      <c r="D511" s="77"/>
    </row>
    <row r="512" spans="1:4" ht="12.75">
      <c r="A512" s="64"/>
      <c r="C512" s="70"/>
      <c r="D512" s="77"/>
    </row>
    <row r="513" spans="1:4" ht="12.75">
      <c r="A513" s="64"/>
      <c r="C513" s="70"/>
      <c r="D513" s="77"/>
    </row>
    <row r="514" spans="1:4" ht="12.75">
      <c r="A514" s="64"/>
      <c r="C514" s="70"/>
      <c r="D514" s="77"/>
    </row>
    <row r="515" spans="1:4" ht="12.75">
      <c r="A515" s="64"/>
      <c r="C515" s="70"/>
      <c r="D515" s="77"/>
    </row>
    <row r="516" spans="1:4" ht="12.75">
      <c r="A516" s="64"/>
      <c r="C516" s="70"/>
      <c r="D516" s="77"/>
    </row>
    <row r="517" spans="1:4" ht="12.75">
      <c r="A517" s="64"/>
      <c r="C517" s="70"/>
      <c r="D517" s="77"/>
    </row>
    <row r="518" spans="1:4" ht="12.75">
      <c r="A518" s="64"/>
      <c r="C518" s="70"/>
      <c r="D518" s="77"/>
    </row>
    <row r="519" spans="1:4" ht="12.75">
      <c r="A519" s="64"/>
      <c r="C519" s="70"/>
      <c r="D519" s="77"/>
    </row>
    <row r="520" spans="1:4" ht="12.75">
      <c r="A520" s="64"/>
      <c r="C520" s="70"/>
      <c r="D520" s="77"/>
    </row>
    <row r="521" spans="1:4" ht="12.75">
      <c r="A521" s="64"/>
      <c r="C521" s="70"/>
      <c r="D521" s="77"/>
    </row>
    <row r="522" spans="1:4" ht="12.75">
      <c r="A522" s="64"/>
      <c r="C522" s="70"/>
      <c r="D522" s="77"/>
    </row>
    <row r="523" spans="1:4" ht="12.75">
      <c r="A523" s="64"/>
      <c r="C523" s="70"/>
      <c r="D523" s="77"/>
    </row>
    <row r="524" spans="1:4" ht="12.75">
      <c r="A524" s="64"/>
      <c r="C524" s="70"/>
      <c r="D524" s="77"/>
    </row>
    <row r="525" spans="1:4" ht="12.75">
      <c r="A525" s="64"/>
      <c r="C525" s="70"/>
      <c r="D525" s="77"/>
    </row>
    <row r="526" spans="1:4" ht="12.75">
      <c r="A526" s="64"/>
      <c r="C526" s="70"/>
      <c r="D526" s="77"/>
    </row>
    <row r="527" spans="1:4" ht="12.75">
      <c r="A527" s="64"/>
      <c r="C527" s="70"/>
      <c r="D527" s="77"/>
    </row>
    <row r="528" spans="1:4" ht="12.75">
      <c r="A528" s="64"/>
      <c r="C528" s="70"/>
      <c r="D528" s="77"/>
    </row>
    <row r="529" spans="1:4" ht="12.75">
      <c r="A529" s="64"/>
      <c r="C529" s="70"/>
      <c r="D529" s="77"/>
    </row>
    <row r="530" spans="1:4" ht="12.75">
      <c r="A530" s="64"/>
      <c r="C530" s="70"/>
      <c r="D530" s="77"/>
    </row>
    <row r="531" spans="1:4" ht="12.75">
      <c r="A531" s="64"/>
      <c r="C531" s="70"/>
      <c r="D531" s="77"/>
    </row>
    <row r="532" spans="1:4" ht="12.75">
      <c r="A532" s="64"/>
      <c r="C532" s="70"/>
      <c r="D532" s="77"/>
    </row>
    <row r="533" spans="1:4" ht="12.75">
      <c r="A533" s="64"/>
      <c r="C533" s="70"/>
      <c r="D533" s="77"/>
    </row>
    <row r="534" spans="1:4" ht="12.75">
      <c r="A534" s="64"/>
      <c r="C534" s="70"/>
      <c r="D534" s="77"/>
    </row>
    <row r="535" spans="1:4" ht="12.75">
      <c r="A535" s="64"/>
      <c r="C535" s="70"/>
      <c r="D535" s="77"/>
    </row>
    <row r="536" spans="1:4" ht="12.75">
      <c r="A536" s="64"/>
      <c r="C536" s="70"/>
      <c r="D536" s="77"/>
    </row>
    <row r="537" spans="1:4" ht="12.75">
      <c r="A537" s="64"/>
      <c r="C537" s="70"/>
      <c r="D537" s="77"/>
    </row>
    <row r="538" spans="1:4" ht="12.75">
      <c r="A538" s="64"/>
      <c r="C538" s="70"/>
      <c r="D538" s="77"/>
    </row>
    <row r="539" spans="1:4" ht="12.75">
      <c r="A539" s="64"/>
      <c r="C539" s="70"/>
      <c r="D539" s="77"/>
    </row>
    <row r="540" spans="1:4" ht="12.75">
      <c r="A540" s="64"/>
      <c r="C540" s="70"/>
      <c r="D540" s="77"/>
    </row>
    <row r="541" spans="1:4" ht="12.75">
      <c r="A541" s="64"/>
      <c r="C541" s="70"/>
      <c r="D541" s="77"/>
    </row>
    <row r="542" spans="1:4" ht="12.75">
      <c r="A542" s="64"/>
      <c r="C542" s="70"/>
      <c r="D542" s="77"/>
    </row>
    <row r="543" spans="1:4" ht="12.75">
      <c r="A543" s="64"/>
      <c r="C543" s="70"/>
      <c r="D543" s="77"/>
    </row>
    <row r="544" spans="1:4" ht="12.75">
      <c r="A544" s="64"/>
      <c r="C544" s="70"/>
      <c r="D544" s="77"/>
    </row>
    <row r="545" spans="1:4" ht="12.75">
      <c r="A545" s="64"/>
      <c r="C545" s="70"/>
      <c r="D545" s="77"/>
    </row>
    <row r="546" spans="1:4" ht="12.75">
      <c r="A546" s="64"/>
      <c r="C546" s="70"/>
      <c r="D546" s="77"/>
    </row>
    <row r="547" spans="1:4" ht="12.75">
      <c r="A547" s="64"/>
      <c r="C547" s="70"/>
      <c r="D547" s="77"/>
    </row>
    <row r="548" spans="1:4" ht="12.75">
      <c r="A548" s="64"/>
      <c r="C548" s="70"/>
      <c r="D548" s="77"/>
    </row>
    <row r="549" spans="1:4" ht="12.75">
      <c r="A549" s="64"/>
      <c r="C549" s="70"/>
      <c r="D549" s="77"/>
    </row>
    <row r="550" spans="1:4" ht="12.75">
      <c r="A550" s="64"/>
      <c r="C550" s="70"/>
      <c r="D550" s="77"/>
    </row>
    <row r="551" spans="1:4" ht="12.75">
      <c r="A551" s="64"/>
      <c r="C551" s="70"/>
      <c r="D551" s="77"/>
    </row>
    <row r="552" spans="1:4" ht="12.75">
      <c r="A552" s="64"/>
      <c r="C552" s="70"/>
      <c r="D552" s="77"/>
    </row>
    <row r="553" spans="1:4" ht="12.75">
      <c r="A553" s="64"/>
      <c r="C553" s="70"/>
      <c r="D553" s="77"/>
    </row>
    <row r="554" spans="1:4" ht="12.75">
      <c r="A554" s="64"/>
      <c r="C554" s="70"/>
      <c r="D554" s="77"/>
    </row>
    <row r="555" spans="1:4" ht="12.75">
      <c r="A555" s="64"/>
      <c r="C555" s="70"/>
      <c r="D555" s="77"/>
    </row>
    <row r="556" spans="1:4" ht="12.75">
      <c r="A556" s="64"/>
      <c r="C556" s="70"/>
      <c r="D556" s="77"/>
    </row>
    <row r="557" spans="1:4" ht="12.75">
      <c r="A557" s="64"/>
      <c r="C557" s="70"/>
      <c r="D557" s="77"/>
    </row>
    <row r="558" spans="1:4" ht="12.75">
      <c r="A558" s="64"/>
      <c r="C558" s="70"/>
      <c r="D558" s="77"/>
    </row>
    <row r="559" spans="1:4" ht="12.75">
      <c r="A559" s="64"/>
      <c r="C559" s="70"/>
      <c r="D559" s="77"/>
    </row>
    <row r="560" spans="1:4" ht="12.75">
      <c r="A560" s="64"/>
      <c r="C560" s="70"/>
      <c r="D560" s="77"/>
    </row>
    <row r="561" spans="1:4" ht="12.75">
      <c r="A561" s="64"/>
      <c r="C561" s="70"/>
      <c r="D561" s="77"/>
    </row>
    <row r="562" spans="1:4" ht="12.75">
      <c r="A562" s="64"/>
      <c r="C562" s="70"/>
      <c r="D562" s="77"/>
    </row>
    <row r="563" spans="1:4" ht="12.75">
      <c r="A563" s="64"/>
      <c r="C563" s="70"/>
      <c r="D563" s="77"/>
    </row>
    <row r="564" spans="1:4" ht="12.75">
      <c r="A564" s="64"/>
      <c r="C564" s="70"/>
      <c r="D564" s="77"/>
    </row>
    <row r="565" spans="1:4" ht="12.75">
      <c r="A565" s="64"/>
      <c r="C565" s="70"/>
      <c r="D565" s="77"/>
    </row>
    <row r="566" spans="1:4" ht="12.75">
      <c r="A566" s="64"/>
      <c r="C566" s="70"/>
      <c r="D566" s="77"/>
    </row>
    <row r="567" spans="1:4" ht="12.75">
      <c r="A567" s="64"/>
      <c r="C567" s="70"/>
      <c r="D567" s="77"/>
    </row>
    <row r="568" spans="1:4" ht="12.75">
      <c r="A568" s="64"/>
      <c r="C568" s="70"/>
      <c r="D568" s="77"/>
    </row>
    <row r="569" spans="1:4" ht="12.75">
      <c r="A569" s="64"/>
      <c r="C569" s="70"/>
      <c r="D569" s="77"/>
    </row>
    <row r="570" spans="1:4" ht="12.75">
      <c r="A570" s="64"/>
      <c r="C570" s="70"/>
      <c r="D570" s="77"/>
    </row>
    <row r="571" spans="1:4" ht="12.75">
      <c r="A571" s="64"/>
      <c r="C571" s="70"/>
      <c r="D571" s="77"/>
    </row>
    <row r="572" spans="1:4" ht="12.75">
      <c r="A572" s="64"/>
      <c r="C572" s="70"/>
      <c r="D572" s="77"/>
    </row>
    <row r="573" spans="1:4" ht="12.75">
      <c r="A573" s="64"/>
      <c r="C573" s="70"/>
      <c r="D573" s="77"/>
    </row>
    <row r="574" spans="1:4" ht="12.75">
      <c r="A574" s="64"/>
      <c r="C574" s="70"/>
      <c r="D574" s="77"/>
    </row>
    <row r="575" spans="1:4" ht="12.75">
      <c r="A575" s="64"/>
      <c r="C575" s="70"/>
      <c r="D575" s="77"/>
    </row>
    <row r="576" spans="1:4" ht="12.75">
      <c r="A576" s="64"/>
      <c r="C576" s="70"/>
      <c r="D576" s="77"/>
    </row>
    <row r="577" spans="1:4" ht="12.75">
      <c r="A577" s="64"/>
      <c r="C577" s="70"/>
      <c r="D577" s="77"/>
    </row>
    <row r="578" spans="1:4" ht="12.75">
      <c r="A578" s="64"/>
      <c r="C578" s="70"/>
      <c r="D578" s="77"/>
    </row>
    <row r="579" spans="1:4" ht="12.75">
      <c r="A579" s="64"/>
      <c r="C579" s="70"/>
      <c r="D579" s="77"/>
    </row>
    <row r="580" spans="1:4" ht="12.75">
      <c r="A580" s="64"/>
      <c r="C580" s="70"/>
      <c r="D580" s="77"/>
    </row>
    <row r="581" spans="1:4" ht="12.75">
      <c r="A581" s="64"/>
      <c r="C581" s="70"/>
      <c r="D581" s="77"/>
    </row>
    <row r="582" spans="1:4" ht="12.75">
      <c r="A582" s="64"/>
      <c r="C582" s="70"/>
      <c r="D582" s="77"/>
    </row>
    <row r="583" spans="1:4" ht="12.75">
      <c r="A583" s="64"/>
      <c r="C583" s="70"/>
      <c r="D583" s="77"/>
    </row>
    <row r="584" spans="1:4" ht="12.75">
      <c r="A584" s="64"/>
      <c r="C584" s="70"/>
      <c r="D584" s="77"/>
    </row>
    <row r="585" spans="1:4" ht="12.75">
      <c r="A585" s="64"/>
      <c r="C585" s="70"/>
      <c r="D585" s="77"/>
    </row>
    <row r="586" spans="1:4" ht="12.75">
      <c r="A586" s="64"/>
      <c r="C586" s="70"/>
      <c r="D586" s="77"/>
    </row>
    <row r="587" spans="1:4" ht="12.75">
      <c r="A587" s="64"/>
      <c r="C587" s="70"/>
      <c r="D587" s="77"/>
    </row>
    <row r="588" spans="1:4" ht="12.75">
      <c r="A588" s="64"/>
      <c r="C588" s="70"/>
      <c r="D588" s="77"/>
    </row>
    <row r="589" spans="1:4" ht="12.75">
      <c r="A589" s="64"/>
      <c r="C589" s="70"/>
      <c r="D589" s="77"/>
    </row>
    <row r="590" spans="1:4" ht="12.75">
      <c r="A590" s="64"/>
      <c r="C590" s="70"/>
      <c r="D590" s="77"/>
    </row>
    <row r="591" spans="1:4" ht="12.75">
      <c r="A591" s="64"/>
      <c r="C591" s="70"/>
      <c r="D591" s="77"/>
    </row>
    <row r="592" spans="1:4" ht="12.75">
      <c r="A592" s="64"/>
      <c r="C592" s="70"/>
      <c r="D592" s="77"/>
    </row>
    <row r="593" spans="1:4" ht="12.75">
      <c r="A593" s="64"/>
      <c r="C593" s="70"/>
      <c r="D593" s="77"/>
    </row>
    <row r="594" spans="1:4" ht="12.75">
      <c r="A594" s="64"/>
      <c r="C594" s="70"/>
      <c r="D594" s="77"/>
    </row>
    <row r="595" spans="1:4" ht="12.75">
      <c r="A595" s="64"/>
      <c r="C595" s="70"/>
      <c r="D595" s="77"/>
    </row>
    <row r="596" spans="1:4" ht="12.75">
      <c r="A596" s="64"/>
      <c r="C596" s="70"/>
      <c r="D596" s="77"/>
    </row>
    <row r="597" spans="1:4" ht="12.75">
      <c r="A597" s="64"/>
      <c r="C597" s="70"/>
      <c r="D597" s="77"/>
    </row>
    <row r="598" spans="1:4" ht="12.75">
      <c r="A598" s="64"/>
      <c r="C598" s="70"/>
      <c r="D598" s="77"/>
    </row>
    <row r="599" spans="1:4" ht="12.75">
      <c r="A599" s="64"/>
      <c r="C599" s="70"/>
      <c r="D599" s="77"/>
    </row>
    <row r="600" spans="1:4" ht="12.75">
      <c r="A600" s="64"/>
      <c r="C600" s="70"/>
      <c r="D600" s="77"/>
    </row>
    <row r="601" spans="1:4" ht="12.75">
      <c r="A601" s="64"/>
      <c r="C601" s="70"/>
      <c r="D601" s="77"/>
    </row>
    <row r="602" spans="1:4" ht="12.75">
      <c r="A602" s="64"/>
      <c r="C602" s="70"/>
      <c r="D602" s="77"/>
    </row>
    <row r="603" spans="1:4" ht="12.75">
      <c r="A603" s="64"/>
      <c r="C603" s="70"/>
      <c r="D603" s="77"/>
    </row>
    <row r="604" spans="1:4" ht="12.75">
      <c r="A604" s="64"/>
      <c r="C604" s="70"/>
      <c r="D604" s="77"/>
    </row>
    <row r="605" spans="1:4" ht="12.75">
      <c r="A605" s="64"/>
      <c r="C605" s="70"/>
      <c r="D605" s="77"/>
    </row>
    <row r="606" spans="1:4" ht="12.75">
      <c r="A606" s="64"/>
      <c r="C606" s="70"/>
      <c r="D606" s="77"/>
    </row>
    <row r="607" spans="1:4" ht="12.75">
      <c r="A607" s="64"/>
      <c r="C607" s="70"/>
      <c r="D607" s="77"/>
    </row>
    <row r="608" spans="1:4" ht="12.75">
      <c r="A608" s="64"/>
      <c r="C608" s="70"/>
      <c r="D608" s="77"/>
    </row>
    <row r="609" spans="1:4" ht="12.75">
      <c r="A609" s="64"/>
      <c r="C609" s="70"/>
      <c r="D609" s="77"/>
    </row>
    <row r="610" spans="1:4" ht="12.75">
      <c r="A610" s="64"/>
      <c r="C610" s="70"/>
      <c r="D610" s="77"/>
    </row>
    <row r="611" spans="1:4" ht="12.75">
      <c r="A611" s="64"/>
      <c r="C611" s="70"/>
      <c r="D611" s="77"/>
    </row>
    <row r="612" spans="1:4" ht="12.75">
      <c r="A612" s="64"/>
      <c r="C612" s="70"/>
      <c r="D612" s="77"/>
    </row>
    <row r="613" spans="1:4" ht="12.75">
      <c r="A613" s="64"/>
      <c r="C613" s="70"/>
      <c r="D613" s="77"/>
    </row>
    <row r="614" spans="1:4" ht="12.75">
      <c r="A614" s="64"/>
      <c r="C614" s="70"/>
      <c r="D614" s="77"/>
    </row>
    <row r="615" spans="1:4" ht="12.75">
      <c r="A615" s="64"/>
      <c r="C615" s="70"/>
      <c r="D615" s="77"/>
    </row>
    <row r="616" spans="1:4" ht="12.75">
      <c r="A616" s="64"/>
      <c r="C616" s="70"/>
      <c r="D616" s="77"/>
    </row>
    <row r="617" spans="1:4" ht="12.75">
      <c r="A617" s="64"/>
      <c r="C617" s="70"/>
      <c r="D617" s="77"/>
    </row>
    <row r="618" spans="1:4" ht="12.75">
      <c r="A618" s="64"/>
      <c r="C618" s="70"/>
      <c r="D618" s="77"/>
    </row>
    <row r="619" spans="1:4" ht="12.75">
      <c r="A619" s="64"/>
      <c r="C619" s="70"/>
      <c r="D619" s="77"/>
    </row>
    <row r="620" spans="1:4" ht="12.75">
      <c r="A620" s="64"/>
      <c r="C620" s="70"/>
      <c r="D620" s="77"/>
    </row>
    <row r="621" spans="1:4" ht="12.75">
      <c r="A621" s="64"/>
      <c r="C621" s="70"/>
      <c r="D621" s="77"/>
    </row>
    <row r="622" spans="1:4" ht="12.75">
      <c r="A622" s="64"/>
      <c r="C622" s="70"/>
      <c r="D622" s="77"/>
    </row>
    <row r="623" spans="1:4" ht="12.75">
      <c r="A623" s="64"/>
      <c r="C623" s="70"/>
      <c r="D623" s="77"/>
    </row>
    <row r="624" spans="1:4" ht="12.75">
      <c r="A624" s="64"/>
      <c r="C624" s="70"/>
      <c r="D624" s="77"/>
    </row>
    <row r="625" spans="1:4" ht="12.75">
      <c r="A625" s="64"/>
      <c r="C625" s="70"/>
      <c r="D625" s="77"/>
    </row>
    <row r="626" spans="1:4" ht="12.75">
      <c r="A626" s="64"/>
      <c r="C626" s="70"/>
      <c r="D626" s="77"/>
    </row>
    <row r="627" spans="1:4" ht="12.75">
      <c r="A627" s="64"/>
      <c r="C627" s="70"/>
      <c r="D627" s="77"/>
    </row>
    <row r="628" spans="1:4" ht="12.75">
      <c r="A628" s="64"/>
      <c r="C628" s="70"/>
      <c r="D628" s="77"/>
    </row>
    <row r="629" spans="1:4" ht="12.75">
      <c r="A629" s="64"/>
      <c r="C629" s="70"/>
      <c r="D629" s="77"/>
    </row>
    <row r="630" spans="1:4" ht="12.75">
      <c r="A630" s="64"/>
      <c r="C630" s="70"/>
      <c r="D630" s="77"/>
    </row>
    <row r="631" spans="1:4" ht="12.75">
      <c r="A631" s="64"/>
      <c r="C631" s="70"/>
      <c r="D631" s="77"/>
    </row>
    <row r="632" spans="1:4" ht="12.75">
      <c r="A632" s="64"/>
      <c r="C632" s="70"/>
      <c r="D632" s="77"/>
    </row>
    <row r="633" spans="1:4" ht="12.75">
      <c r="A633" s="64"/>
      <c r="C633" s="70"/>
      <c r="D633" s="77"/>
    </row>
    <row r="634" spans="1:4" ht="12.75">
      <c r="A634" s="64"/>
      <c r="C634" s="70"/>
      <c r="D634" s="77"/>
    </row>
    <row r="635" spans="1:4" ht="12.75">
      <c r="A635" s="64"/>
      <c r="C635" s="70"/>
      <c r="D635" s="77"/>
    </row>
    <row r="636" spans="1:4" ht="12.75">
      <c r="A636" s="64"/>
      <c r="C636" s="70"/>
      <c r="D636" s="77"/>
    </row>
    <row r="637" spans="1:4" ht="12.75">
      <c r="A637" s="64"/>
      <c r="C637" s="70"/>
      <c r="D637" s="77"/>
    </row>
    <row r="638" spans="1:4" ht="12.75">
      <c r="A638" s="64"/>
      <c r="C638" s="70"/>
      <c r="D638" s="77"/>
    </row>
    <row r="639" spans="1:4" ht="12.75">
      <c r="A639" s="64"/>
      <c r="C639" s="70"/>
      <c r="D639" s="77"/>
    </row>
    <row r="640" spans="1:4" ht="12.75">
      <c r="A640" s="64"/>
      <c r="C640" s="70"/>
      <c r="D640" s="77"/>
    </row>
    <row r="641" spans="1:4" ht="12.75">
      <c r="A641" s="64"/>
      <c r="C641" s="70"/>
      <c r="D641" s="77"/>
    </row>
    <row r="642" spans="1:4" ht="12.75">
      <c r="A642" s="64"/>
      <c r="C642" s="70"/>
      <c r="D642" s="77"/>
    </row>
    <row r="643" spans="1:4" ht="12.75">
      <c r="A643" s="64"/>
      <c r="C643" s="70"/>
      <c r="D643" s="77"/>
    </row>
    <row r="644" spans="1:4" ht="12.75">
      <c r="A644" s="64"/>
      <c r="C644" s="70"/>
      <c r="D644" s="77"/>
    </row>
    <row r="645" spans="1:4" ht="12.75">
      <c r="A645" s="64"/>
      <c r="C645" s="70"/>
      <c r="D645" s="77"/>
    </row>
    <row r="646" spans="1:4" ht="12.75">
      <c r="A646" s="64"/>
      <c r="C646" s="70"/>
      <c r="D646" s="77"/>
    </row>
    <row r="647" spans="1:4" ht="12.75">
      <c r="A647" s="64"/>
      <c r="C647" s="70"/>
      <c r="D647" s="77"/>
    </row>
    <row r="648" spans="1:4" ht="12.75">
      <c r="A648" s="64"/>
      <c r="C648" s="70"/>
      <c r="D648" s="77"/>
    </row>
    <row r="649" spans="1:4" ht="12.75">
      <c r="A649" s="64"/>
      <c r="C649" s="70"/>
      <c r="D649" s="77"/>
    </row>
    <row r="650" spans="1:4" ht="12.75">
      <c r="A650" s="64"/>
      <c r="C650" s="70"/>
      <c r="D650" s="77"/>
    </row>
    <row r="651" spans="1:4" ht="12.75">
      <c r="A651" s="64"/>
      <c r="C651" s="70"/>
      <c r="D651" s="77"/>
    </row>
    <row r="652" spans="1:4" ht="12.75">
      <c r="A652" s="64"/>
      <c r="C652" s="70"/>
      <c r="D652" s="77"/>
    </row>
    <row r="653" spans="1:4" ht="12.75">
      <c r="A653" s="64"/>
      <c r="C653" s="70"/>
      <c r="D653" s="77"/>
    </row>
    <row r="654" spans="1:4" ht="12.75">
      <c r="A654" s="64"/>
      <c r="C654" s="70"/>
      <c r="D654" s="77"/>
    </row>
    <row r="655" spans="1:4" ht="12.75">
      <c r="A655" s="64"/>
      <c r="C655" s="70"/>
      <c r="D655" s="77"/>
    </row>
    <row r="656" spans="1:4" ht="12.75">
      <c r="A656" s="64"/>
      <c r="C656" s="70"/>
      <c r="D656" s="77"/>
    </row>
    <row r="657" spans="1:4" ht="12.75">
      <c r="A657" s="64"/>
      <c r="C657" s="70"/>
      <c r="D657" s="77"/>
    </row>
    <row r="658" spans="1:4" ht="12.75">
      <c r="A658" s="64"/>
      <c r="C658" s="70"/>
      <c r="D658" s="77"/>
    </row>
    <row r="659" spans="1:4" ht="12.75">
      <c r="A659" s="64"/>
      <c r="C659" s="70"/>
      <c r="D659" s="77"/>
    </row>
    <row r="660" spans="1:4" ht="12.75">
      <c r="A660" s="64"/>
      <c r="C660" s="70"/>
      <c r="D660" s="77"/>
    </row>
    <row r="661" spans="1:4" ht="12.75">
      <c r="A661" s="64"/>
      <c r="C661" s="70"/>
      <c r="D661" s="77"/>
    </row>
    <row r="662" spans="1:4" ht="12.75">
      <c r="A662" s="64"/>
      <c r="C662" s="70"/>
      <c r="D662" s="77"/>
    </row>
    <row r="663" spans="1:4" ht="12.75">
      <c r="A663" s="64"/>
      <c r="C663" s="70"/>
      <c r="D663" s="77"/>
    </row>
    <row r="664" spans="1:4" ht="12.75">
      <c r="A664" s="64"/>
      <c r="C664" s="70"/>
      <c r="D664" s="77"/>
    </row>
    <row r="665" spans="1:4" ht="12.75">
      <c r="A665" s="64"/>
      <c r="C665" s="70"/>
      <c r="D665" s="77"/>
    </row>
    <row r="666" spans="1:4" ht="12.75">
      <c r="A666" s="64"/>
      <c r="C666" s="70"/>
      <c r="D666" s="77"/>
    </row>
    <row r="667" spans="1:4" ht="12.75">
      <c r="A667" s="64"/>
      <c r="C667" s="70"/>
      <c r="D667" s="77"/>
    </row>
    <row r="668" spans="1:4" ht="12.75">
      <c r="A668" s="64"/>
      <c r="C668" s="70"/>
      <c r="D668" s="77"/>
    </row>
    <row r="669" spans="1:4" ht="12.75">
      <c r="A669" s="64"/>
      <c r="C669" s="70"/>
      <c r="D669" s="77"/>
    </row>
    <row r="670" spans="1:4" ht="12.75">
      <c r="A670" s="64"/>
      <c r="C670" s="70"/>
      <c r="D670" s="77"/>
    </row>
    <row r="671" spans="1:4" ht="12.75">
      <c r="A671" s="64"/>
      <c r="C671" s="70"/>
      <c r="D671" s="77"/>
    </row>
    <row r="672" spans="1:4" ht="12.75">
      <c r="A672" s="64"/>
      <c r="C672" s="70"/>
      <c r="D672" s="77"/>
    </row>
    <row r="673" spans="1:4" ht="12.75">
      <c r="A673" s="64"/>
      <c r="C673" s="70"/>
      <c r="D673" s="77"/>
    </row>
    <row r="674" spans="1:4" ht="12.75">
      <c r="A674" s="64"/>
      <c r="C674" s="70"/>
      <c r="D674" s="77"/>
    </row>
    <row r="675" spans="1:4" ht="12.75">
      <c r="A675" s="64"/>
      <c r="C675" s="70"/>
      <c r="D675" s="77"/>
    </row>
    <row r="676" spans="1:4" ht="12.75">
      <c r="A676" s="64"/>
      <c r="C676" s="70"/>
      <c r="D676" s="77"/>
    </row>
    <row r="677" spans="1:4" ht="12.75">
      <c r="A677" s="64"/>
      <c r="C677" s="70"/>
      <c r="D677" s="77"/>
    </row>
    <row r="678" spans="1:4" ht="12.75">
      <c r="A678" s="64"/>
      <c r="C678" s="70"/>
      <c r="D678" s="77"/>
    </row>
    <row r="679" spans="1:4" ht="12.75">
      <c r="A679" s="64"/>
      <c r="C679" s="70"/>
      <c r="D679" s="77"/>
    </row>
    <row r="680" spans="1:4" ht="12.75">
      <c r="A680" s="64"/>
      <c r="C680" s="70"/>
      <c r="D680" s="77"/>
    </row>
    <row r="681" spans="1:4" ht="12.75">
      <c r="A681" s="64"/>
      <c r="C681" s="70"/>
      <c r="D681" s="77"/>
    </row>
    <row r="682" spans="1:4" ht="12.75">
      <c r="A682" s="64"/>
      <c r="C682" s="70"/>
      <c r="D682" s="77"/>
    </row>
    <row r="683" spans="1:4" ht="12.75">
      <c r="A683" s="64"/>
      <c r="C683" s="70"/>
      <c r="D683" s="77"/>
    </row>
    <row r="684" spans="1:4" ht="12.75">
      <c r="A684" s="64"/>
      <c r="C684" s="70"/>
      <c r="D684" s="77"/>
    </row>
    <row r="685" spans="1:4" ht="12.75">
      <c r="A685" s="64"/>
      <c r="C685" s="70"/>
      <c r="D685" s="77"/>
    </row>
    <row r="686" spans="1:4" ht="12.75">
      <c r="A686" s="64"/>
      <c r="C686" s="70"/>
      <c r="D686" s="77"/>
    </row>
    <row r="687" spans="1:4" ht="12.75">
      <c r="A687" s="64"/>
      <c r="C687" s="70"/>
      <c r="D687" s="77"/>
    </row>
    <row r="688" spans="1:4" ht="12.75">
      <c r="A688" s="64"/>
      <c r="C688" s="70"/>
      <c r="D688" s="77"/>
    </row>
    <row r="689" spans="1:4" ht="12.75">
      <c r="A689" s="64"/>
      <c r="C689" s="70"/>
      <c r="D689" s="77"/>
    </row>
    <row r="690" spans="1:4" ht="12.75">
      <c r="A690" s="64"/>
      <c r="C690" s="70"/>
      <c r="D690" s="77"/>
    </row>
    <row r="691" spans="1:4" ht="12.75">
      <c r="A691" s="64"/>
      <c r="C691" s="70"/>
      <c r="D691" s="77"/>
    </row>
    <row r="692" spans="1:4" ht="12.75">
      <c r="A692" s="64"/>
      <c r="C692" s="70"/>
      <c r="D692" s="77"/>
    </row>
    <row r="693" spans="1:4" ht="12.75">
      <c r="A693" s="64"/>
      <c r="C693" s="70"/>
      <c r="D693" s="77"/>
    </row>
    <row r="694" spans="1:4" ht="12.75">
      <c r="A694" s="64"/>
      <c r="C694" s="70"/>
      <c r="D694" s="77"/>
    </row>
    <row r="695" spans="1:4" ht="12.75">
      <c r="A695" s="64"/>
      <c r="C695" s="70"/>
      <c r="D695" s="77"/>
    </row>
    <row r="696" spans="1:4" ht="12.75">
      <c r="A696" s="64"/>
      <c r="C696" s="70"/>
      <c r="D696" s="77"/>
    </row>
    <row r="697" spans="1:4" ht="12.75">
      <c r="A697" s="64"/>
      <c r="C697" s="70"/>
      <c r="D697" s="77"/>
    </row>
    <row r="698" spans="1:4" ht="12.75">
      <c r="A698" s="64"/>
      <c r="C698" s="70"/>
      <c r="D698" s="77"/>
    </row>
    <row r="699" spans="1:4" ht="12.75">
      <c r="A699" s="64"/>
      <c r="C699" s="70"/>
      <c r="D699" s="77"/>
    </row>
    <row r="700" spans="1:4" ht="12.75">
      <c r="A700" s="64"/>
      <c r="C700" s="70"/>
      <c r="D700" s="77"/>
    </row>
    <row r="701" spans="1:4" ht="12.75">
      <c r="A701" s="64"/>
      <c r="C701" s="70"/>
      <c r="D701" s="77"/>
    </row>
    <row r="702" spans="1:4" ht="12.75">
      <c r="A702" s="64"/>
      <c r="C702" s="70"/>
      <c r="D702" s="77"/>
    </row>
    <row r="703" spans="1:4" ht="12.75">
      <c r="A703" s="64"/>
      <c r="C703" s="70"/>
      <c r="D703" s="77"/>
    </row>
    <row r="704" spans="1:4" ht="12.75">
      <c r="A704" s="64"/>
      <c r="C704" s="70"/>
      <c r="D704" s="77"/>
    </row>
    <row r="705" spans="1:4" ht="12.75">
      <c r="A705" s="64"/>
      <c r="C705" s="70"/>
      <c r="D705" s="77"/>
    </row>
    <row r="706" spans="1:4" ht="12.75">
      <c r="A706" s="64"/>
      <c r="C706" s="70"/>
      <c r="D706" s="77"/>
    </row>
    <row r="707" spans="1:4" ht="12.75">
      <c r="A707" s="64"/>
      <c r="C707" s="70"/>
      <c r="D707" s="77"/>
    </row>
    <row r="708" spans="1:4" ht="12.75">
      <c r="A708" s="64"/>
      <c r="C708" s="70"/>
      <c r="D708" s="77"/>
    </row>
    <row r="709" spans="1:4" ht="12.75">
      <c r="A709" s="64"/>
      <c r="C709" s="70"/>
      <c r="D709" s="77"/>
    </row>
    <row r="710" spans="1:4" ht="12.75">
      <c r="A710" s="64"/>
      <c r="C710" s="70"/>
      <c r="D710" s="77"/>
    </row>
    <row r="711" spans="1:4" ht="12.75">
      <c r="A711" s="64"/>
      <c r="C711" s="70"/>
      <c r="D711" s="77"/>
    </row>
    <row r="712" spans="1:4" ht="12.75">
      <c r="A712" s="64"/>
      <c r="C712" s="70"/>
      <c r="D712" s="77"/>
    </row>
    <row r="713" spans="1:4" ht="12.75">
      <c r="A713" s="64"/>
      <c r="C713" s="70"/>
      <c r="D713" s="77"/>
    </row>
    <row r="714" spans="1:4" ht="12.75">
      <c r="A714" s="64"/>
      <c r="C714" s="70"/>
      <c r="D714" s="77"/>
    </row>
    <row r="715" spans="1:4" ht="12.75">
      <c r="A715" s="64"/>
      <c r="C715" s="70"/>
      <c r="D715" s="77"/>
    </row>
    <row r="716" spans="1:4" ht="12.75">
      <c r="A716" s="64"/>
      <c r="C716" s="70"/>
      <c r="D716" s="77"/>
    </row>
    <row r="717" spans="1:4" ht="12.75">
      <c r="A717" s="64"/>
      <c r="C717" s="70"/>
      <c r="D717" s="77"/>
    </row>
    <row r="718" spans="1:4" ht="12.75">
      <c r="A718" s="64"/>
      <c r="C718" s="70"/>
      <c r="D718" s="77"/>
    </row>
    <row r="719" spans="1:4" ht="12.75">
      <c r="A719" s="64"/>
      <c r="C719" s="70"/>
      <c r="D719" s="77"/>
    </row>
    <row r="720" spans="1:4" ht="12.75">
      <c r="A720" s="64"/>
      <c r="C720" s="70"/>
      <c r="D720" s="77"/>
    </row>
    <row r="721" spans="1:4" ht="12.75">
      <c r="A721" s="64"/>
      <c r="C721" s="70"/>
      <c r="D721" s="77"/>
    </row>
    <row r="722" spans="1:4" ht="12.75">
      <c r="A722" s="64"/>
      <c r="C722" s="70"/>
      <c r="D722" s="77"/>
    </row>
    <row r="723" spans="1:4" ht="12.75">
      <c r="A723" s="64"/>
      <c r="C723" s="70"/>
      <c r="D723" s="77"/>
    </row>
    <row r="724" spans="1:4" ht="12.75">
      <c r="A724" s="64"/>
      <c r="C724" s="70"/>
      <c r="D724" s="77"/>
    </row>
    <row r="725" spans="1:4" ht="12.75">
      <c r="A725" s="64"/>
      <c r="C725" s="70"/>
      <c r="D725" s="77"/>
    </row>
    <row r="726" spans="1:4" ht="12.75">
      <c r="A726" s="64"/>
      <c r="C726" s="70"/>
      <c r="D726" s="77"/>
    </row>
    <row r="727" spans="1:4" ht="12.75">
      <c r="A727" s="64"/>
      <c r="C727" s="70"/>
      <c r="D727" s="77"/>
    </row>
    <row r="728" spans="1:4" ht="12.75">
      <c r="A728" s="64"/>
      <c r="C728" s="70"/>
      <c r="D728" s="77"/>
    </row>
    <row r="729" spans="1:4" ht="12.75">
      <c r="A729" s="64"/>
      <c r="C729" s="70"/>
      <c r="D729" s="77"/>
    </row>
    <row r="730" spans="1:4" ht="12.75">
      <c r="A730" s="64"/>
      <c r="C730" s="70"/>
      <c r="D730" s="77"/>
    </row>
    <row r="731" spans="1:4" ht="12.75">
      <c r="A731" s="64"/>
      <c r="C731" s="70"/>
      <c r="D731" s="77"/>
    </row>
    <row r="732" spans="1:4" ht="12.75">
      <c r="A732" s="64"/>
      <c r="C732" s="70"/>
      <c r="D732" s="77"/>
    </row>
    <row r="733" spans="1:4" ht="12.75">
      <c r="A733" s="64"/>
      <c r="C733" s="70"/>
      <c r="D733" s="77"/>
    </row>
    <row r="734" spans="1:4" ht="12.75">
      <c r="A734" s="64"/>
      <c r="C734" s="70"/>
      <c r="D734" s="77"/>
    </row>
    <row r="735" spans="1:4" ht="12.75">
      <c r="A735" s="64"/>
      <c r="C735" s="70"/>
      <c r="D735" s="77"/>
    </row>
    <row r="736" spans="1:4" ht="12.75">
      <c r="A736" s="64"/>
      <c r="C736" s="70"/>
      <c r="D736" s="77"/>
    </row>
    <row r="737" spans="1:4" ht="12.75">
      <c r="A737" s="64"/>
      <c r="C737" s="70"/>
      <c r="D737" s="77"/>
    </row>
    <row r="738" spans="1:4" ht="12.75">
      <c r="A738" s="64"/>
      <c r="C738" s="70"/>
      <c r="D738" s="77"/>
    </row>
    <row r="739" spans="1:4" ht="12.75">
      <c r="A739" s="64"/>
      <c r="C739" s="70"/>
      <c r="D739" s="77"/>
    </row>
    <row r="740" spans="1:4" ht="12.75">
      <c r="A740" s="64"/>
      <c r="C740" s="70"/>
      <c r="D740" s="77"/>
    </row>
    <row r="741" spans="1:4" ht="12.75">
      <c r="A741" s="64"/>
      <c r="C741" s="70"/>
      <c r="D741" s="77"/>
    </row>
    <row r="742" spans="1:4" ht="12.75">
      <c r="A742" s="64"/>
      <c r="C742" s="70"/>
      <c r="D742" s="77"/>
    </row>
    <row r="743" spans="1:4" ht="12.75">
      <c r="A743" s="64"/>
      <c r="C743" s="70"/>
      <c r="D743" s="77"/>
    </row>
    <row r="744" spans="1:4" ht="12.75">
      <c r="A744" s="64"/>
      <c r="C744" s="70"/>
      <c r="D744" s="77"/>
    </row>
    <row r="745" spans="1:4" ht="12.75">
      <c r="A745" s="64"/>
      <c r="C745" s="70"/>
      <c r="D745" s="77"/>
    </row>
    <row r="746" spans="1:4" ht="12.75">
      <c r="A746" s="64"/>
      <c r="C746" s="70"/>
      <c r="D746" s="77"/>
    </row>
    <row r="747" spans="1:4" ht="12.75">
      <c r="A747" s="64"/>
      <c r="C747" s="70"/>
      <c r="D747" s="77"/>
    </row>
    <row r="748" spans="1:4" ht="12.75">
      <c r="A748" s="64"/>
      <c r="C748" s="70"/>
      <c r="D748" s="77"/>
    </row>
    <row r="749" spans="1:4" ht="12.75">
      <c r="A749" s="64"/>
      <c r="C749" s="70"/>
      <c r="D749" s="77"/>
    </row>
    <row r="750" spans="1:4" ht="12.75">
      <c r="A750" s="64"/>
      <c r="C750" s="70"/>
      <c r="D750" s="77"/>
    </row>
    <row r="751" spans="1:4" ht="12.75">
      <c r="A751" s="64"/>
      <c r="C751" s="70"/>
      <c r="D751" s="77"/>
    </row>
    <row r="752" spans="1:4" ht="12.75">
      <c r="A752" s="64"/>
      <c r="C752" s="70"/>
      <c r="D752" s="77"/>
    </row>
    <row r="753" spans="1:4" ht="12.75">
      <c r="A753" s="64"/>
      <c r="C753" s="70"/>
      <c r="D753" s="77"/>
    </row>
    <row r="754" spans="1:4" ht="12.75">
      <c r="A754" s="64"/>
      <c r="C754" s="70"/>
      <c r="D754" s="77"/>
    </row>
    <row r="755" spans="1:4" ht="12.75">
      <c r="A755" s="64"/>
      <c r="C755" s="70"/>
      <c r="D755" s="77"/>
    </row>
    <row r="756" spans="1:4" ht="12.75">
      <c r="A756" s="64"/>
      <c r="C756" s="70"/>
      <c r="D756" s="77"/>
    </row>
    <row r="757" spans="1:4" ht="12.75">
      <c r="A757" s="64"/>
      <c r="C757" s="70"/>
      <c r="D757" s="77"/>
    </row>
    <row r="758" spans="1:4" ht="12.75">
      <c r="A758" s="64"/>
      <c r="C758" s="70"/>
      <c r="D758" s="77"/>
    </row>
    <row r="759" spans="1:4" ht="12.75">
      <c r="A759" s="64"/>
      <c r="C759" s="70"/>
      <c r="D759" s="77"/>
    </row>
    <row r="760" spans="1:4" ht="12.75">
      <c r="A760" s="64"/>
      <c r="C760" s="70"/>
      <c r="D760" s="77"/>
    </row>
    <row r="761" spans="1:4" ht="12.75">
      <c r="A761" s="64"/>
      <c r="C761" s="70"/>
      <c r="D761" s="77"/>
    </row>
    <row r="762" spans="1:4" ht="12.75">
      <c r="A762" s="64"/>
      <c r="C762" s="70"/>
      <c r="D762" s="77"/>
    </row>
    <row r="763" spans="1:4" ht="12.75">
      <c r="A763" s="64"/>
      <c r="C763" s="70"/>
      <c r="D763" s="77"/>
    </row>
    <row r="764" spans="1:4" ht="12.75">
      <c r="A764" s="64"/>
      <c r="C764" s="70"/>
      <c r="D764" s="77"/>
    </row>
    <row r="765" spans="1:4" ht="12.75">
      <c r="A765" s="64"/>
      <c r="C765" s="70"/>
      <c r="D765" s="77"/>
    </row>
    <row r="766" spans="1:4" ht="12.75">
      <c r="A766" s="64"/>
      <c r="C766" s="70"/>
      <c r="D766" s="77"/>
    </row>
    <row r="767" spans="1:4" ht="12.75">
      <c r="A767" s="64"/>
      <c r="C767" s="70"/>
      <c r="D767" s="77"/>
    </row>
    <row r="768" spans="1:4" ht="12.75">
      <c r="A768" s="64"/>
      <c r="C768" s="70"/>
      <c r="D768" s="77"/>
    </row>
    <row r="769" spans="1:4" ht="12.75">
      <c r="A769" s="64"/>
      <c r="C769" s="70"/>
      <c r="D769" s="77"/>
    </row>
  </sheetData>
  <sheetProtection/>
  <mergeCells count="25">
    <mergeCell ref="B250:C250"/>
    <mergeCell ref="A128:D128"/>
    <mergeCell ref="A138:D138"/>
    <mergeCell ref="B248:C248"/>
    <mergeCell ref="B249:C249"/>
    <mergeCell ref="A226:D226"/>
    <mergeCell ref="A211:D211"/>
    <mergeCell ref="A143:D143"/>
    <mergeCell ref="A146:D146"/>
    <mergeCell ref="A170:D170"/>
    <mergeCell ref="A241:D241"/>
    <mergeCell ref="A130:D130"/>
    <mergeCell ref="A34:D34"/>
    <mergeCell ref="A221:D221"/>
    <mergeCell ref="A223:D223"/>
    <mergeCell ref="A196:D196"/>
    <mergeCell ref="A204:D204"/>
    <mergeCell ref="A103:D103"/>
    <mergeCell ref="A93:D93"/>
    <mergeCell ref="A3:D3"/>
    <mergeCell ref="A5:D5"/>
    <mergeCell ref="A20:D20"/>
    <mergeCell ref="A38:D38"/>
    <mergeCell ref="A111:D111"/>
    <mergeCell ref="A59:D59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2" r:id="rId1"/>
  <headerFooter alignWithMargins="0">
    <oddFooter>&amp;CStrona &amp;P z &amp;N</oddFooter>
  </headerFooter>
  <rowBreaks count="4" manualBreakCount="4">
    <brk id="58" max="3" man="1"/>
    <brk id="126" max="3" man="1"/>
    <brk id="169" max="3" man="1"/>
    <brk id="22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7" customWidth="1"/>
    <col min="5" max="5" width="10.8515625" style="4" customWidth="1"/>
    <col min="6" max="6" width="13.57421875" style="4" customWidth="1"/>
    <col min="7" max="7" width="12.00390625" style="4" customWidth="1"/>
    <col min="8" max="8" width="13.140625" style="4" customWidth="1"/>
    <col min="9" max="9" width="10.8515625" style="5" customWidth="1"/>
    <col min="10" max="10" width="15.140625" style="4" customWidth="1"/>
    <col min="11" max="11" width="14.7109375" style="61" customWidth="1"/>
    <col min="12" max="15" width="15.00390625" style="113" customWidth="1"/>
    <col min="16" max="18" width="8.00390625" style="5" customWidth="1"/>
    <col min="19" max="16384" width="9.140625" style="4" customWidth="1"/>
  </cols>
  <sheetData>
    <row r="1" spans="1:18" ht="12.75">
      <c r="A1" s="100" t="s">
        <v>392</v>
      </c>
      <c r="B1" s="89"/>
      <c r="C1" s="89"/>
      <c r="D1" s="90"/>
      <c r="E1" s="89"/>
      <c r="F1" s="89"/>
      <c r="G1" s="89"/>
      <c r="H1" s="89"/>
      <c r="I1" s="91"/>
      <c r="J1" s="89"/>
      <c r="K1" s="92"/>
      <c r="L1" s="117"/>
      <c r="M1" s="117"/>
      <c r="N1" s="117"/>
      <c r="O1" s="117"/>
      <c r="P1" s="91"/>
      <c r="Q1" s="91"/>
      <c r="R1" s="91"/>
    </row>
    <row r="2" spans="1:18" ht="23.25" customHeight="1" thickBot="1">
      <c r="A2" s="229" t="s">
        <v>13</v>
      </c>
      <c r="B2" s="229"/>
      <c r="C2" s="229"/>
      <c r="D2" s="229"/>
      <c r="E2" s="229"/>
      <c r="F2" s="229"/>
      <c r="G2" s="229"/>
      <c r="H2" s="229"/>
      <c r="I2" s="91"/>
      <c r="J2" s="89"/>
      <c r="K2" s="92"/>
      <c r="L2" s="117"/>
      <c r="M2" s="117"/>
      <c r="N2" s="117"/>
      <c r="O2" s="117"/>
      <c r="P2" s="91"/>
      <c r="Q2" s="91"/>
      <c r="R2" s="91"/>
    </row>
    <row r="3" spans="1:18" s="10" customFormat="1" ht="18" customHeight="1">
      <c r="A3" s="217" t="s">
        <v>14</v>
      </c>
      <c r="B3" s="220" t="s">
        <v>15</v>
      </c>
      <c r="C3" s="220" t="s">
        <v>16</v>
      </c>
      <c r="D3" s="220" t="s">
        <v>17</v>
      </c>
      <c r="E3" s="220" t="s">
        <v>18</v>
      </c>
      <c r="F3" s="220" t="s">
        <v>7</v>
      </c>
      <c r="G3" s="220" t="s">
        <v>52</v>
      </c>
      <c r="H3" s="220" t="s">
        <v>19</v>
      </c>
      <c r="I3" s="220" t="s">
        <v>8</v>
      </c>
      <c r="J3" s="224" t="s">
        <v>9</v>
      </c>
      <c r="K3" s="232" t="s">
        <v>413</v>
      </c>
      <c r="L3" s="223" t="s">
        <v>53</v>
      </c>
      <c r="M3" s="223"/>
      <c r="N3" s="223" t="s">
        <v>54</v>
      </c>
      <c r="O3" s="223"/>
      <c r="P3" s="224" t="s">
        <v>169</v>
      </c>
      <c r="Q3" s="225"/>
      <c r="R3" s="225"/>
    </row>
    <row r="4" spans="1:18" s="10" customFormat="1" ht="36.75" customHeight="1">
      <c r="A4" s="218"/>
      <c r="B4" s="221"/>
      <c r="C4" s="221"/>
      <c r="D4" s="221"/>
      <c r="E4" s="221"/>
      <c r="F4" s="221"/>
      <c r="G4" s="221"/>
      <c r="H4" s="221"/>
      <c r="I4" s="221"/>
      <c r="J4" s="230"/>
      <c r="K4" s="233"/>
      <c r="L4" s="198"/>
      <c r="M4" s="198"/>
      <c r="N4" s="198"/>
      <c r="O4" s="198"/>
      <c r="P4" s="226"/>
      <c r="Q4" s="227"/>
      <c r="R4" s="227"/>
    </row>
    <row r="5" spans="1:18" s="10" customFormat="1" ht="42" customHeight="1" thickBot="1">
      <c r="A5" s="219"/>
      <c r="B5" s="222"/>
      <c r="C5" s="222"/>
      <c r="D5" s="222"/>
      <c r="E5" s="222"/>
      <c r="F5" s="222"/>
      <c r="G5" s="222"/>
      <c r="H5" s="222"/>
      <c r="I5" s="222"/>
      <c r="J5" s="231"/>
      <c r="K5" s="234"/>
      <c r="L5" s="94" t="s">
        <v>20</v>
      </c>
      <c r="M5" s="94" t="s">
        <v>21</v>
      </c>
      <c r="N5" s="94" t="s">
        <v>20</v>
      </c>
      <c r="O5" s="94" t="s">
        <v>21</v>
      </c>
      <c r="P5" s="95" t="s">
        <v>55</v>
      </c>
      <c r="Q5" s="95" t="s">
        <v>56</v>
      </c>
      <c r="R5" s="95" t="s">
        <v>57</v>
      </c>
    </row>
    <row r="6" spans="1:18" ht="18.75" customHeight="1">
      <c r="A6" s="228" t="s">
        <v>64</v>
      </c>
      <c r="B6" s="228"/>
      <c r="C6" s="228"/>
      <c r="D6" s="228"/>
      <c r="E6" s="228"/>
      <c r="F6" s="228"/>
      <c r="G6" s="228"/>
      <c r="H6" s="228"/>
      <c r="I6" s="228"/>
      <c r="J6" s="228"/>
      <c r="K6" s="96"/>
      <c r="L6" s="145"/>
      <c r="M6" s="145"/>
      <c r="N6" s="145"/>
      <c r="O6" s="145"/>
      <c r="P6" s="97"/>
      <c r="Q6" s="97"/>
      <c r="R6" s="97"/>
    </row>
    <row r="7" spans="1:18" s="10" customFormat="1" ht="38.25">
      <c r="A7" s="57">
        <v>1</v>
      </c>
      <c r="B7" s="57" t="s">
        <v>141</v>
      </c>
      <c r="C7" s="57" t="s">
        <v>142</v>
      </c>
      <c r="D7" s="57">
        <v>15255</v>
      </c>
      <c r="E7" s="57" t="s">
        <v>143</v>
      </c>
      <c r="F7" s="57" t="s">
        <v>144</v>
      </c>
      <c r="G7" s="57">
        <v>11100</v>
      </c>
      <c r="H7" s="57">
        <v>1975</v>
      </c>
      <c r="I7" s="57">
        <v>6</v>
      </c>
      <c r="J7" s="98" t="s">
        <v>167</v>
      </c>
      <c r="K7" s="93">
        <v>3200</v>
      </c>
      <c r="L7" s="57" t="s">
        <v>463</v>
      </c>
      <c r="M7" s="57" t="s">
        <v>464</v>
      </c>
      <c r="N7" s="57" t="s">
        <v>471</v>
      </c>
      <c r="O7" s="57" t="s">
        <v>472</v>
      </c>
      <c r="P7" s="99" t="s">
        <v>170</v>
      </c>
      <c r="Q7" s="99" t="s">
        <v>170</v>
      </c>
      <c r="R7" s="99" t="s">
        <v>170</v>
      </c>
    </row>
    <row r="8" spans="1:18" s="10" customFormat="1" ht="38.25">
      <c r="A8" s="57">
        <v>2</v>
      </c>
      <c r="B8" s="57" t="s">
        <v>145</v>
      </c>
      <c r="C8" s="57">
        <v>5</v>
      </c>
      <c r="D8" s="57">
        <v>8625</v>
      </c>
      <c r="E8" s="57" t="s">
        <v>146</v>
      </c>
      <c r="F8" s="57" t="s">
        <v>144</v>
      </c>
      <c r="G8" s="57">
        <v>6842</v>
      </c>
      <c r="H8" s="57">
        <v>1983</v>
      </c>
      <c r="I8" s="57">
        <v>6</v>
      </c>
      <c r="J8" s="98"/>
      <c r="K8" s="93">
        <v>10300</v>
      </c>
      <c r="L8" s="57" t="s">
        <v>463</v>
      </c>
      <c r="M8" s="57" t="s">
        <v>464</v>
      </c>
      <c r="N8" s="57" t="s">
        <v>471</v>
      </c>
      <c r="O8" s="57" t="s">
        <v>472</v>
      </c>
      <c r="P8" s="99" t="s">
        <v>170</v>
      </c>
      <c r="Q8" s="99" t="s">
        <v>170</v>
      </c>
      <c r="R8" s="99" t="s">
        <v>170</v>
      </c>
    </row>
    <row r="9" spans="1:18" s="10" customFormat="1" ht="38.25">
      <c r="A9" s="57">
        <v>3</v>
      </c>
      <c r="B9" s="57" t="s">
        <v>147</v>
      </c>
      <c r="C9" s="57" t="s">
        <v>148</v>
      </c>
      <c r="D9" s="57">
        <v>9423950</v>
      </c>
      <c r="E9" s="57" t="s">
        <v>149</v>
      </c>
      <c r="F9" s="57" t="s">
        <v>144</v>
      </c>
      <c r="G9" s="57">
        <v>6830</v>
      </c>
      <c r="H9" s="57">
        <v>1989</v>
      </c>
      <c r="I9" s="57">
        <v>6</v>
      </c>
      <c r="J9" s="98" t="s">
        <v>168</v>
      </c>
      <c r="K9" s="93">
        <v>5200</v>
      </c>
      <c r="L9" s="57" t="s">
        <v>463</v>
      </c>
      <c r="M9" s="57" t="s">
        <v>464</v>
      </c>
      <c r="N9" s="57" t="s">
        <v>471</v>
      </c>
      <c r="O9" s="57" t="s">
        <v>472</v>
      </c>
      <c r="P9" s="99" t="s">
        <v>170</v>
      </c>
      <c r="Q9" s="99" t="s">
        <v>170</v>
      </c>
      <c r="R9" s="99" t="s">
        <v>170</v>
      </c>
    </row>
    <row r="10" spans="1:18" s="10" customFormat="1" ht="38.25">
      <c r="A10" s="57">
        <v>4</v>
      </c>
      <c r="B10" s="57" t="s">
        <v>150</v>
      </c>
      <c r="C10" s="57" t="s">
        <v>151</v>
      </c>
      <c r="D10" s="57">
        <v>261211</v>
      </c>
      <c r="E10" s="57" t="s">
        <v>152</v>
      </c>
      <c r="F10" s="57" t="s">
        <v>144</v>
      </c>
      <c r="G10" s="57">
        <v>2120</v>
      </c>
      <c r="H10" s="57">
        <v>1977</v>
      </c>
      <c r="I10" s="57">
        <v>5</v>
      </c>
      <c r="J10" s="98"/>
      <c r="K10" s="93"/>
      <c r="L10" s="57" t="s">
        <v>463</v>
      </c>
      <c r="M10" s="57" t="s">
        <v>464</v>
      </c>
      <c r="N10" s="57"/>
      <c r="O10" s="57"/>
      <c r="P10" s="99" t="s">
        <v>170</v>
      </c>
      <c r="Q10" s="99" t="s">
        <v>170</v>
      </c>
      <c r="R10" s="99"/>
    </row>
    <row r="11" spans="1:18" s="10" customFormat="1" ht="38.25">
      <c r="A11" s="57">
        <v>5</v>
      </c>
      <c r="B11" s="57" t="s">
        <v>153</v>
      </c>
      <c r="C11" s="57" t="s">
        <v>154</v>
      </c>
      <c r="D11" s="57">
        <v>10613</v>
      </c>
      <c r="E11" s="57" t="s">
        <v>155</v>
      </c>
      <c r="F11" s="57" t="s">
        <v>144</v>
      </c>
      <c r="G11" s="57">
        <v>6830</v>
      </c>
      <c r="H11" s="57">
        <v>1987</v>
      </c>
      <c r="I11" s="57">
        <v>6</v>
      </c>
      <c r="J11" s="98"/>
      <c r="K11" s="93">
        <v>13400</v>
      </c>
      <c r="L11" s="57" t="s">
        <v>463</v>
      </c>
      <c r="M11" s="57" t="s">
        <v>464</v>
      </c>
      <c r="N11" s="57" t="s">
        <v>463</v>
      </c>
      <c r="O11" s="57" t="s">
        <v>464</v>
      </c>
      <c r="P11" s="99" t="s">
        <v>170</v>
      </c>
      <c r="Q11" s="99" t="s">
        <v>170</v>
      </c>
      <c r="R11" s="99" t="s">
        <v>170</v>
      </c>
    </row>
    <row r="12" spans="1:18" s="10" customFormat="1" ht="38.25">
      <c r="A12" s="57">
        <v>6</v>
      </c>
      <c r="B12" s="57" t="s">
        <v>145</v>
      </c>
      <c r="C12" s="57">
        <v>415</v>
      </c>
      <c r="D12" s="57" t="s">
        <v>156</v>
      </c>
      <c r="E12" s="57" t="s">
        <v>157</v>
      </c>
      <c r="F12" s="57" t="s">
        <v>144</v>
      </c>
      <c r="G12" s="57">
        <v>11100</v>
      </c>
      <c r="H12" s="57">
        <v>1992</v>
      </c>
      <c r="I12" s="57">
        <v>6</v>
      </c>
      <c r="J12" s="98"/>
      <c r="K12" s="93">
        <v>40700</v>
      </c>
      <c r="L12" s="57" t="s">
        <v>465</v>
      </c>
      <c r="M12" s="57" t="s">
        <v>470</v>
      </c>
      <c r="N12" s="57" t="s">
        <v>465</v>
      </c>
      <c r="O12" s="57" t="s">
        <v>470</v>
      </c>
      <c r="P12" s="99" t="s">
        <v>170</v>
      </c>
      <c r="Q12" s="99" t="s">
        <v>170</v>
      </c>
      <c r="R12" s="99" t="s">
        <v>170</v>
      </c>
    </row>
    <row r="13" spans="1:18" s="10" customFormat="1" ht="39.75" customHeight="1">
      <c r="A13" s="57">
        <v>7</v>
      </c>
      <c r="B13" s="57" t="s">
        <v>158</v>
      </c>
      <c r="C13" s="57" t="s">
        <v>159</v>
      </c>
      <c r="D13" s="57" t="s">
        <v>160</v>
      </c>
      <c r="E13" s="57" t="s">
        <v>161</v>
      </c>
      <c r="F13" s="57" t="s">
        <v>144</v>
      </c>
      <c r="G13" s="57">
        <v>19000</v>
      </c>
      <c r="H13" s="57">
        <v>1989</v>
      </c>
      <c r="I13" s="57">
        <v>4</v>
      </c>
      <c r="J13" s="98" t="s">
        <v>393</v>
      </c>
      <c r="K13" s="93">
        <v>52600</v>
      </c>
      <c r="L13" s="57" t="s">
        <v>468</v>
      </c>
      <c r="M13" s="57" t="s">
        <v>469</v>
      </c>
      <c r="N13" s="57" t="s">
        <v>468</v>
      </c>
      <c r="O13" s="57" t="s">
        <v>469</v>
      </c>
      <c r="P13" s="99" t="s">
        <v>170</v>
      </c>
      <c r="Q13" s="99" t="s">
        <v>170</v>
      </c>
      <c r="R13" s="99" t="s">
        <v>170</v>
      </c>
    </row>
    <row r="14" spans="1:18" s="10" customFormat="1" ht="45.75" customHeight="1">
      <c r="A14" s="57">
        <v>8</v>
      </c>
      <c r="B14" s="57" t="s">
        <v>162</v>
      </c>
      <c r="C14" s="57" t="s">
        <v>163</v>
      </c>
      <c r="D14" s="57" t="s">
        <v>164</v>
      </c>
      <c r="E14" s="57" t="s">
        <v>165</v>
      </c>
      <c r="F14" s="57" t="s">
        <v>166</v>
      </c>
      <c r="G14" s="57"/>
      <c r="H14" s="57">
        <v>2012</v>
      </c>
      <c r="I14" s="57"/>
      <c r="J14" s="57"/>
      <c r="K14" s="93"/>
      <c r="L14" s="57" t="s">
        <v>466</v>
      </c>
      <c r="M14" s="57" t="s">
        <v>467</v>
      </c>
      <c r="N14" s="57"/>
      <c r="O14" s="57"/>
      <c r="P14" s="99" t="s">
        <v>170</v>
      </c>
      <c r="Q14" s="99"/>
      <c r="R14" s="99"/>
    </row>
    <row r="15" ht="12.75"/>
    <row r="16" ht="12.75"/>
    <row r="19" ht="12.75"/>
  </sheetData>
  <sheetProtection/>
  <mergeCells count="16">
    <mergeCell ref="L3:M4"/>
    <mergeCell ref="N3:O4"/>
    <mergeCell ref="P3:R4"/>
    <mergeCell ref="A6:J6"/>
    <mergeCell ref="A2:H2"/>
    <mergeCell ref="G3:G5"/>
    <mergeCell ref="I3:I5"/>
    <mergeCell ref="J3:J5"/>
    <mergeCell ref="K3:K5"/>
    <mergeCell ref="H3:H5"/>
    <mergeCell ref="A3:A5"/>
    <mergeCell ref="B3:B5"/>
    <mergeCell ref="C3:C5"/>
    <mergeCell ref="D3:D5"/>
    <mergeCell ref="E3:E5"/>
    <mergeCell ref="F3:F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="60" zoomScalePageLayoutView="0" workbookViewId="0" topLeftCell="A13">
      <selection activeCell="B27" sqref="B27"/>
    </sheetView>
  </sheetViews>
  <sheetFormatPr defaultColWidth="9.140625" defaultRowHeight="12.75"/>
  <cols>
    <col min="1" max="1" width="17.00390625" style="65" customWidth="1"/>
    <col min="2" max="2" width="17.7109375" style="65" customWidth="1"/>
    <col min="3" max="3" width="55.28125" style="70" customWidth="1"/>
    <col min="4" max="4" width="46.7109375" style="120" customWidth="1"/>
    <col min="5" max="5" width="15.140625" style="120" customWidth="1"/>
    <col min="6" max="6" width="9.140625" style="120" customWidth="1"/>
    <col min="7" max="7" width="3.8515625" style="120" customWidth="1"/>
    <col min="8" max="14" width="9.140625" style="120" customWidth="1"/>
    <col min="15" max="15" width="17.28125" style="120" customWidth="1"/>
    <col min="16" max="16384" width="9.140625" style="120" customWidth="1"/>
  </cols>
  <sheetData>
    <row r="1" spans="1:3" ht="12.75">
      <c r="A1" s="176" t="s">
        <v>439</v>
      </c>
      <c r="B1" s="176"/>
      <c r="C1" s="186"/>
    </row>
    <row r="3" spans="1:3" ht="31.5" customHeight="1">
      <c r="A3" s="235" t="s">
        <v>485</v>
      </c>
      <c r="B3" s="235"/>
      <c r="C3" s="235"/>
    </row>
    <row r="4" spans="1:3" ht="38.25" customHeight="1">
      <c r="A4" s="3" t="s">
        <v>486</v>
      </c>
      <c r="B4" s="35" t="s">
        <v>437</v>
      </c>
      <c r="C4" s="3" t="s">
        <v>438</v>
      </c>
    </row>
    <row r="5" spans="1:3" ht="38.25" customHeight="1">
      <c r="A5" s="236">
        <v>2012</v>
      </c>
      <c r="B5" s="237"/>
      <c r="C5" s="238"/>
    </row>
    <row r="6" spans="1:3" ht="38.25" customHeight="1">
      <c r="A6" s="154" t="s">
        <v>487</v>
      </c>
      <c r="B6" s="190">
        <v>2739.85</v>
      </c>
      <c r="C6" s="191" t="s">
        <v>522</v>
      </c>
    </row>
    <row r="7" spans="1:3" ht="38.25" customHeight="1">
      <c r="A7" s="160" t="s">
        <v>0</v>
      </c>
      <c r="B7" s="161">
        <f>SUM(B6)</f>
        <v>2739.85</v>
      </c>
      <c r="C7" s="189"/>
    </row>
    <row r="8" spans="1:3" ht="31.5" customHeight="1">
      <c r="A8" s="236">
        <v>2013</v>
      </c>
      <c r="B8" s="237"/>
      <c r="C8" s="238"/>
    </row>
    <row r="9" spans="1:3" ht="31.5" customHeight="1">
      <c r="A9" s="154" t="s">
        <v>487</v>
      </c>
      <c r="B9" s="155">
        <v>551.72</v>
      </c>
      <c r="C9" s="154" t="s">
        <v>489</v>
      </c>
    </row>
    <row r="10" spans="1:3" ht="40.5" customHeight="1">
      <c r="A10" s="154" t="s">
        <v>487</v>
      </c>
      <c r="B10" s="155">
        <v>3713.28</v>
      </c>
      <c r="C10" s="154" t="s">
        <v>497</v>
      </c>
    </row>
    <row r="11" spans="1:3" ht="31.5" customHeight="1">
      <c r="A11" s="154" t="s">
        <v>494</v>
      </c>
      <c r="B11" s="155">
        <v>238.01</v>
      </c>
      <c r="C11" s="154" t="s">
        <v>498</v>
      </c>
    </row>
    <row r="12" spans="1:3" ht="31.5" customHeight="1">
      <c r="A12" s="154" t="s">
        <v>487</v>
      </c>
      <c r="B12" s="155">
        <v>11060.39</v>
      </c>
      <c r="C12" s="154" t="s">
        <v>499</v>
      </c>
    </row>
    <row r="13" spans="1:3" ht="31.5" customHeight="1">
      <c r="A13" s="154" t="s">
        <v>487</v>
      </c>
      <c r="B13" s="155">
        <v>3922.15</v>
      </c>
      <c r="C13" s="154" t="s">
        <v>500</v>
      </c>
    </row>
    <row r="14" spans="1:3" ht="31.5" customHeight="1">
      <c r="A14" s="154" t="s">
        <v>494</v>
      </c>
      <c r="B14" s="155">
        <v>215</v>
      </c>
      <c r="C14" s="154" t="s">
        <v>498</v>
      </c>
    </row>
    <row r="15" spans="1:3" ht="31.5" customHeight="1">
      <c r="A15" s="160" t="s">
        <v>0</v>
      </c>
      <c r="B15" s="161">
        <f>SUM(B9:B14)</f>
        <v>19700.55</v>
      </c>
      <c r="C15" s="153"/>
    </row>
    <row r="16" spans="1:3" ht="31.5" customHeight="1">
      <c r="A16" s="236">
        <v>2014</v>
      </c>
      <c r="B16" s="237"/>
      <c r="C16" s="238"/>
    </row>
    <row r="17" spans="1:3" s="119" customFormat="1" ht="31.5" customHeight="1">
      <c r="A17" s="154" t="s">
        <v>487</v>
      </c>
      <c r="B17" s="155">
        <v>1000.8</v>
      </c>
      <c r="C17" s="154" t="s">
        <v>490</v>
      </c>
    </row>
    <row r="18" spans="1:3" ht="31.5" customHeight="1">
      <c r="A18" s="154" t="s">
        <v>487</v>
      </c>
      <c r="B18" s="156">
        <v>48000</v>
      </c>
      <c r="C18" s="157" t="s">
        <v>491</v>
      </c>
    </row>
    <row r="19" spans="1:3" ht="31.5" customHeight="1">
      <c r="A19" s="154" t="s">
        <v>487</v>
      </c>
      <c r="B19" s="155">
        <v>1778.27</v>
      </c>
      <c r="C19" s="154" t="s">
        <v>492</v>
      </c>
    </row>
    <row r="20" spans="1:3" ht="31.5" customHeight="1">
      <c r="A20" s="154" t="s">
        <v>487</v>
      </c>
      <c r="B20" s="155">
        <v>724.12</v>
      </c>
      <c r="C20" s="154" t="s">
        <v>501</v>
      </c>
    </row>
    <row r="21" spans="1:3" ht="41.25" customHeight="1">
      <c r="A21" s="154" t="s">
        <v>487</v>
      </c>
      <c r="B21" s="155">
        <v>6343.43</v>
      </c>
      <c r="C21" s="154" t="s">
        <v>502</v>
      </c>
    </row>
    <row r="22" spans="1:3" ht="31.5" customHeight="1">
      <c r="A22" s="162" t="s">
        <v>0</v>
      </c>
      <c r="B22" s="161">
        <f>SUM(B17:B21)</f>
        <v>57846.62</v>
      </c>
      <c r="C22" s="3"/>
    </row>
    <row r="23" spans="1:3" ht="31.5" customHeight="1">
      <c r="A23" s="236">
        <v>2015</v>
      </c>
      <c r="B23" s="237"/>
      <c r="C23" s="238"/>
    </row>
    <row r="24" spans="1:3" s="119" customFormat="1" ht="31.5" customHeight="1">
      <c r="A24" s="2" t="s">
        <v>494</v>
      </c>
      <c r="B24" s="155">
        <v>1000</v>
      </c>
      <c r="C24" s="154" t="s">
        <v>493</v>
      </c>
    </row>
    <row r="25" spans="1:3" ht="31.5" customHeight="1">
      <c r="A25" s="154" t="s">
        <v>495</v>
      </c>
      <c r="B25" s="155">
        <v>2755.2</v>
      </c>
      <c r="C25" s="154" t="s">
        <v>496</v>
      </c>
    </row>
    <row r="26" spans="1:3" ht="31.5" customHeight="1">
      <c r="A26" s="160" t="s">
        <v>488</v>
      </c>
      <c r="B26" s="188">
        <f>SUM(B24:B25)</f>
        <v>3755.2</v>
      </c>
      <c r="C26" s="48"/>
    </row>
    <row r="27" spans="1:3" ht="31.5" customHeight="1">
      <c r="A27" s="159" t="s">
        <v>503</v>
      </c>
      <c r="B27" s="192">
        <f>SUM(B26,B22,B15,B7)</f>
        <v>84042.22</v>
      </c>
      <c r="C27" s="187"/>
    </row>
  </sheetData>
  <sheetProtection/>
  <mergeCells count="5">
    <mergeCell ref="A3:C3"/>
    <mergeCell ref="A8:C8"/>
    <mergeCell ref="A16:C16"/>
    <mergeCell ref="A23:C23"/>
    <mergeCell ref="A5:C5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view="pageBreakPreview" zoomScale="60" zoomScalePageLayoutView="0" workbookViewId="0" topLeftCell="A1">
      <selection activeCell="C13" sqref="C13"/>
    </sheetView>
  </sheetViews>
  <sheetFormatPr defaultColWidth="9.140625" defaultRowHeight="12.75"/>
  <cols>
    <col min="1" max="1" width="5.8515625" style="44" customWidth="1"/>
    <col min="2" max="2" width="42.421875" style="0" customWidth="1"/>
    <col min="3" max="4" width="20.140625" style="33" customWidth="1"/>
  </cols>
  <sheetData>
    <row r="1" spans="2:4" ht="16.5">
      <c r="B1" s="8" t="s">
        <v>32</v>
      </c>
      <c r="D1" s="34"/>
    </row>
    <row r="2" ht="16.5">
      <c r="B2" s="8"/>
    </row>
    <row r="3" spans="2:4" ht="12.75" customHeight="1">
      <c r="B3" s="239" t="s">
        <v>51</v>
      </c>
      <c r="C3" s="239"/>
      <c r="D3" s="239"/>
    </row>
    <row r="4" spans="1:4" ht="25.5">
      <c r="A4" s="9" t="s">
        <v>14</v>
      </c>
      <c r="B4" s="9" t="s">
        <v>11</v>
      </c>
      <c r="C4" s="35" t="s">
        <v>30</v>
      </c>
      <c r="D4" s="35" t="s">
        <v>10</v>
      </c>
    </row>
    <row r="5" spans="1:4" ht="26.25" customHeight="1">
      <c r="A5" s="42">
        <v>1</v>
      </c>
      <c r="B5" s="52" t="s">
        <v>59</v>
      </c>
      <c r="C5" s="22">
        <v>339146.5</v>
      </c>
      <c r="D5" s="85" t="s">
        <v>63</v>
      </c>
    </row>
    <row r="6" spans="1:4" s="6" customFormat="1" ht="26.25" customHeight="1">
      <c r="A6" s="43">
        <v>2</v>
      </c>
      <c r="B6" s="21" t="s">
        <v>171</v>
      </c>
      <c r="C6" s="22">
        <v>153016.76</v>
      </c>
      <c r="D6" s="22">
        <f>112837.33+6040.05</f>
        <v>118877.38</v>
      </c>
    </row>
    <row r="7" spans="1:4" s="6" customFormat="1" ht="26.25" customHeight="1">
      <c r="A7" s="42">
        <v>3</v>
      </c>
      <c r="B7" s="13" t="s">
        <v>182</v>
      </c>
      <c r="C7" s="36">
        <v>16474.33</v>
      </c>
      <c r="D7" s="85" t="s">
        <v>63</v>
      </c>
    </row>
    <row r="8" spans="1:4" s="6" customFormat="1" ht="26.25" customHeight="1">
      <c r="A8" s="43">
        <v>4</v>
      </c>
      <c r="B8" s="40" t="s">
        <v>187</v>
      </c>
      <c r="C8" s="37">
        <f>67045.21+450</f>
        <v>67495.21</v>
      </c>
      <c r="D8" s="85" t="s">
        <v>63</v>
      </c>
    </row>
    <row r="9" spans="1:4" s="6" customFormat="1" ht="26.25" customHeight="1">
      <c r="A9" s="42">
        <v>5</v>
      </c>
      <c r="B9" s="13" t="s">
        <v>192</v>
      </c>
      <c r="C9" s="22">
        <f>7314.81+12399.03+34929.58</f>
        <v>54643.42</v>
      </c>
      <c r="D9" s="85" t="s">
        <v>63</v>
      </c>
    </row>
    <row r="10" spans="1:4" s="6" customFormat="1" ht="26.25" customHeight="1">
      <c r="A10" s="43">
        <v>6</v>
      </c>
      <c r="B10" s="21" t="s">
        <v>206</v>
      </c>
      <c r="C10" s="41">
        <f>35478.15+4905+39091.17+6565</f>
        <v>86039.32</v>
      </c>
      <c r="D10" s="85" t="s">
        <v>63</v>
      </c>
    </row>
    <row r="11" spans="1:4" s="6" customFormat="1" ht="26.25" customHeight="1">
      <c r="A11" s="42">
        <v>7</v>
      </c>
      <c r="B11" s="21" t="s">
        <v>205</v>
      </c>
      <c r="C11" s="22">
        <v>84550.86</v>
      </c>
      <c r="D11" s="85" t="s">
        <v>63</v>
      </c>
    </row>
    <row r="12" spans="1:4" ht="26.25" customHeight="1">
      <c r="A12" s="43">
        <v>8</v>
      </c>
      <c r="B12" s="21" t="s">
        <v>195</v>
      </c>
      <c r="C12" s="22">
        <f>2339+77063.07+10000+399</f>
        <v>89801.07</v>
      </c>
      <c r="D12" s="85" t="s">
        <v>63</v>
      </c>
    </row>
    <row r="13" spans="1:4" ht="18" customHeight="1">
      <c r="A13" s="42"/>
      <c r="B13" s="14" t="s">
        <v>12</v>
      </c>
      <c r="C13" s="38">
        <f>SUM(C5:C12)</f>
        <v>891167.47</v>
      </c>
      <c r="D13" s="38">
        <f>SUM(D5:D12)</f>
        <v>118877.38</v>
      </c>
    </row>
    <row r="14" spans="2:4" ht="12.75">
      <c r="B14" s="6"/>
      <c r="C14" s="39"/>
      <c r="D14" s="39"/>
    </row>
    <row r="15" spans="2:4" ht="12.75">
      <c r="B15" s="6"/>
      <c r="C15" s="39"/>
      <c r="D15" s="39"/>
    </row>
    <row r="16" spans="2:4" ht="12.75">
      <c r="B16" s="6"/>
      <c r="C16" s="39"/>
      <c r="D16" s="39"/>
    </row>
    <row r="17" spans="2:4" ht="12.75">
      <c r="B17" s="6"/>
      <c r="C17" s="39"/>
      <c r="D17" s="39"/>
    </row>
    <row r="18" spans="2:4" ht="12.75">
      <c r="B18" s="6"/>
      <c r="C18" s="39"/>
      <c r="D18" s="39"/>
    </row>
    <row r="19" spans="2:4" ht="12.75">
      <c r="B19" s="6"/>
      <c r="C19" s="39"/>
      <c r="D19" s="39"/>
    </row>
    <row r="20" spans="2:4" ht="12.75">
      <c r="B20" s="6"/>
      <c r="C20" s="39"/>
      <c r="D20" s="39"/>
    </row>
    <row r="21" spans="2:4" ht="12.75">
      <c r="B21" s="6"/>
      <c r="C21" s="39"/>
      <c r="D21" s="39"/>
    </row>
    <row r="22" spans="2:4" ht="12.75">
      <c r="B22" s="6"/>
      <c r="C22" s="39"/>
      <c r="D22" s="39"/>
    </row>
    <row r="23" spans="2:4" ht="12.75">
      <c r="B23" s="6"/>
      <c r="C23" s="39"/>
      <c r="D23" s="39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BreakPreview" zoomScale="60" zoomScalePageLayoutView="0" workbookViewId="0" topLeftCell="A1">
      <selection activeCell="C18" sqref="C18"/>
    </sheetView>
  </sheetViews>
  <sheetFormatPr defaultColWidth="9.140625" defaultRowHeight="12.75"/>
  <cols>
    <col min="1" max="1" width="4.140625" style="44" customWidth="1"/>
    <col min="2" max="2" width="59.57421875" style="0" bestFit="1" customWidth="1"/>
    <col min="3" max="3" width="37.57421875" style="0" customWidth="1"/>
  </cols>
  <sheetData>
    <row r="1" spans="2:3" ht="15" customHeight="1">
      <c r="B1" s="17" t="s">
        <v>512</v>
      </c>
      <c r="C1" s="45"/>
    </row>
    <row r="2" ht="12.75">
      <c r="B2" s="17"/>
    </row>
    <row r="3" spans="1:4" ht="69" customHeight="1">
      <c r="A3" s="240" t="s">
        <v>398</v>
      </c>
      <c r="B3" s="240"/>
      <c r="C3" s="240"/>
      <c r="D3" s="47"/>
    </row>
    <row r="4" spans="1:4" ht="9" customHeight="1">
      <c r="A4" s="46"/>
      <c r="B4" s="46"/>
      <c r="C4" s="46"/>
      <c r="D4" s="47"/>
    </row>
    <row r="6" spans="1:3" ht="30.75" customHeight="1">
      <c r="A6" s="48" t="s">
        <v>14</v>
      </c>
      <c r="B6" s="48" t="s">
        <v>28</v>
      </c>
      <c r="C6" s="49" t="s">
        <v>29</v>
      </c>
    </row>
    <row r="7" spans="1:3" ht="17.25" customHeight="1">
      <c r="A7" s="241" t="s">
        <v>180</v>
      </c>
      <c r="B7" s="242"/>
      <c r="C7" s="243"/>
    </row>
    <row r="8" spans="1:3" s="88" customFormat="1" ht="18" customHeight="1">
      <c r="A8" s="23">
        <v>1</v>
      </c>
      <c r="B8" s="87" t="s">
        <v>179</v>
      </c>
      <c r="C8" s="23" t="s">
        <v>524</v>
      </c>
    </row>
    <row r="9" spans="1:3" s="88" customFormat="1" ht="25.5" customHeight="1">
      <c r="A9" s="23">
        <v>2</v>
      </c>
      <c r="B9" s="88" t="s">
        <v>400</v>
      </c>
      <c r="C9" s="148" t="s">
        <v>525</v>
      </c>
    </row>
    <row r="10" spans="1:3" s="88" customFormat="1" ht="18" customHeight="1">
      <c r="A10" s="23">
        <v>3</v>
      </c>
      <c r="B10" s="87" t="s">
        <v>401</v>
      </c>
      <c r="C10" s="23" t="s">
        <v>524</v>
      </c>
    </row>
  </sheetData>
  <sheetProtection/>
  <mergeCells count="2">
    <mergeCell ref="A3:C3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2015-09-09T12:15:25Z</cp:lastPrinted>
  <dcterms:created xsi:type="dcterms:W3CDTF">2004-04-21T13:58:08Z</dcterms:created>
  <dcterms:modified xsi:type="dcterms:W3CDTF">2015-09-21T09:48:50Z</dcterms:modified>
  <cp:category/>
  <cp:version/>
  <cp:contentType/>
  <cp:contentStatus/>
</cp:coreProperties>
</file>