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2"/>
  </bookViews>
  <sheets>
    <sheet name="budynki" sheetId="1" r:id="rId1"/>
    <sheet name="elektronika " sheetId="2" r:id="rId2"/>
    <sheet name="auta" sheetId="3" r:id="rId3"/>
    <sheet name="szkody" sheetId="4" r:id="rId4"/>
    <sheet name="środki trwałe" sheetId="5" r:id="rId5"/>
    <sheet name="lokalizacje" sheetId="6" r:id="rId6"/>
  </sheets>
  <definedNames>
    <definedName name="_xlnm.Print_Area" localSheetId="2">'auta'!$A$1:$P$17</definedName>
    <definedName name="_xlnm.Print_Area" localSheetId="0">'budynki'!$A$1:$G$50</definedName>
    <definedName name="_xlnm.Print_Area" localSheetId="1">'elektronika '!$A$1:$D$204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<sst xmlns="http://schemas.openxmlformats.org/spreadsheetml/2006/main" count="725" uniqueCount="365">
  <si>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</si>
  <si>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</si>
  <si>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</si>
  <si>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</si>
  <si>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</si>
  <si>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</si>
  <si>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</si>
  <si>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</si>
  <si>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</si>
  <si>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Nazwa budynku/budowli</t>
  </si>
  <si>
    <t>Rok budowy</t>
  </si>
  <si>
    <t>Rodzaj wartości</t>
  </si>
  <si>
    <t>lokalizacja (adres)</t>
  </si>
  <si>
    <t>Rodzaj         (osobowy/ ciężarowy/ specjalny)</t>
  </si>
  <si>
    <t>Ilość miejsc</t>
  </si>
  <si>
    <t>Ładowność</t>
  </si>
  <si>
    <t>W tym zbiory bibioteczne</t>
  </si>
  <si>
    <t>Wartość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</si>
  <si>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</si>
  <si>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</si>
  <si>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</si>
  <si>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</si>
  <si>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</si>
  <si>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</si>
  <si>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</si>
  <si>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</si>
  <si>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</si>
  <si>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</si>
  <si>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</si>
  <si>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</si>
  <si>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</si>
  <si>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</si>
  <si>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INFORMACJA O MAJĄTKU TRWAŁYM/OBROTOWYM</t>
  </si>
  <si>
    <t xml:space="preserve">wartość pojazdu (z VAT)              </t>
  </si>
  <si>
    <t>Razem sprzęt stacjonarny</t>
  </si>
  <si>
    <t>Razem sprzęt przenośny</t>
  </si>
  <si>
    <t xml:space="preserve">Okres ubezpieczenia OC i NW </t>
  </si>
  <si>
    <t xml:space="preserve">Okres ubezpieczenia AC i KR </t>
  </si>
  <si>
    <t>Poj. silnika</t>
  </si>
  <si>
    <t>Lokalizacja (adres)</t>
  </si>
  <si>
    <t>Zabezpieczenia (znane zabezpieczenia p-poż i przeciw kradzieżowe)</t>
  </si>
  <si>
    <t>Urządzenia i wyposażenie</t>
  </si>
  <si>
    <t>Tabela nr 5</t>
  </si>
  <si>
    <t>Tabela nr 1 - Wykaz budynków i budowli w Gminie Szczytniki</t>
  </si>
  <si>
    <t>Tabela nr 2 - Wykaz sprzętu elektronicznego w Gminie Szczytniki</t>
  </si>
  <si>
    <t>1. Urząd Gminy</t>
  </si>
  <si>
    <t>1.Urząd Gminy</t>
  </si>
  <si>
    <t>Tabela nr 3 - Wykaz pojazdów w Gminie Szczytniki</t>
  </si>
  <si>
    <t>Tabela nr 4 - Szkodowość w Gminie Szczytniki</t>
  </si>
  <si>
    <t>Urząd Gminy</t>
  </si>
  <si>
    <t>2. Szkoła Podstawowa w Iwanowicach</t>
  </si>
  <si>
    <t>3. Zespół Szkół w Marchwaczu</t>
  </si>
  <si>
    <t>4. Szkoła Podstawowa w Mroczkach Wielkich</t>
  </si>
  <si>
    <t>5. Szkoła Podstawowa w Pośredniku</t>
  </si>
  <si>
    <t>6. Szkoła Podstawowa w  Radliczycach</t>
  </si>
  <si>
    <t>7. Szkoła Podstawowa w Sobiesękach Drugich</t>
  </si>
  <si>
    <t>8. Szkoła Podstawowa w Stawie</t>
  </si>
  <si>
    <t>9. Zespół Szkół w Szczytnikach</t>
  </si>
  <si>
    <t>10. Gimnazjum w Iwanowicach</t>
  </si>
  <si>
    <t>11.  Gimnazjum w Stawie</t>
  </si>
  <si>
    <t>Ekran elektryczny "AVTTEK"</t>
  </si>
  <si>
    <t>Projektor "Benq" MP525P    (z uchwytem sufitowym)</t>
  </si>
  <si>
    <t>Komputer AMD SEM 145 500 GB</t>
  </si>
  <si>
    <t>Monitor AOC 18,5"</t>
  </si>
  <si>
    <t xml:space="preserve">Projektor "Benq" MS500  </t>
  </si>
  <si>
    <t>Kamera cyfrowa "Sony" DCR-SR55E-40GB</t>
  </si>
  <si>
    <t>Notebook MSIWIND U100-458PL</t>
  </si>
  <si>
    <t>Notebook "Asus" EEE</t>
  </si>
  <si>
    <t>Notebook "Fujitsu" S Pi3540</t>
  </si>
  <si>
    <t>Tablet "Yarvik" Android 7"</t>
  </si>
  <si>
    <t>Komputer – serwer z oprogramowaniem Windows XP</t>
  </si>
  <si>
    <t>Komputer – stacja uczniowska z oprogramowaniem Windows XP</t>
  </si>
  <si>
    <t xml:space="preserve">Monitor  </t>
  </si>
  <si>
    <t xml:space="preserve">Projektor </t>
  </si>
  <si>
    <t>Notebook HP</t>
  </si>
  <si>
    <t>Drukarka (kserokopiarka)</t>
  </si>
  <si>
    <t xml:space="preserve">Laptop </t>
  </si>
  <si>
    <t>Urzadzenie wielofunkcyjne BROTHER</t>
  </si>
  <si>
    <t>Urządzenie MFP - ksero</t>
  </si>
  <si>
    <t xml:space="preserve">Komputer </t>
  </si>
  <si>
    <t>Budynek biurowy Urzędu Gminy</t>
  </si>
  <si>
    <t>księgowa brutto</t>
  </si>
  <si>
    <t>gaśnice proszkowe - 12szt., szyby antywłamaniowe</t>
  </si>
  <si>
    <t>Stacja uzdatniania wody</t>
  </si>
  <si>
    <t>gaśnica proszkowa - 2szt.</t>
  </si>
  <si>
    <t>Iwanowice</t>
  </si>
  <si>
    <t>Szczytniki</t>
  </si>
  <si>
    <t>Staw</t>
  </si>
  <si>
    <t>Mroczki Wielkie</t>
  </si>
  <si>
    <t>Oczyszczalnia ścieków</t>
  </si>
  <si>
    <t>Popów</t>
  </si>
  <si>
    <t>Budynek Ośrodka Zdrowia</t>
  </si>
  <si>
    <t xml:space="preserve">gaśnice proszkowe </t>
  </si>
  <si>
    <t>Budynek mieszkalny</t>
  </si>
  <si>
    <t>Kompleks boisk sportowych Orlik</t>
  </si>
  <si>
    <t>Oświetlenie parku w Szczytnikach</t>
  </si>
  <si>
    <t>Drukarka</t>
  </si>
  <si>
    <t>Monitor</t>
  </si>
  <si>
    <t>Zestaw komputerowy</t>
  </si>
  <si>
    <t>Drukarka z ksero i ze skanerem</t>
  </si>
  <si>
    <t>Komputer</t>
  </si>
  <si>
    <t>Zestaw komputerowy / woda/</t>
  </si>
  <si>
    <t>Laptop</t>
  </si>
  <si>
    <t>KPD5097</t>
  </si>
  <si>
    <t>Specjalny</t>
  </si>
  <si>
    <t>Gram</t>
  </si>
  <si>
    <t>PKAA063</t>
  </si>
  <si>
    <t>PKA88FL</t>
  </si>
  <si>
    <t>A 266</t>
  </si>
  <si>
    <t>KPD5094</t>
  </si>
  <si>
    <t>Żuk 15B</t>
  </si>
  <si>
    <t>KPD5096</t>
  </si>
  <si>
    <t>A06B</t>
  </si>
  <si>
    <t>SUL00611160452178</t>
  </si>
  <si>
    <t>PKAV130</t>
  </si>
  <si>
    <t>008GKM</t>
  </si>
  <si>
    <t>PKA 44LL</t>
  </si>
  <si>
    <t>SUJS415AEM0002019</t>
  </si>
  <si>
    <t>PKA99K8</t>
  </si>
  <si>
    <t>SYBA00000C0000080</t>
  </si>
  <si>
    <t>PKA 66P9</t>
  </si>
  <si>
    <t>3000kg</t>
  </si>
  <si>
    <t>8000kg</t>
  </si>
  <si>
    <t>900kg</t>
  </si>
  <si>
    <t>zestawy komputerowe</t>
  </si>
  <si>
    <t>Kopiarka</t>
  </si>
  <si>
    <t>Biuro Obsługi Szkół w Szczytnikach</t>
  </si>
  <si>
    <t>Gminna Biblioteka Publiczna</t>
  </si>
  <si>
    <t>1.Biuro Obsługi Szkół</t>
  </si>
  <si>
    <t>WYKAZ LOKALIZACJI, W KTÓRYCH PROWADZONA JEST DZIAŁALNOŚĆ ORAZ LOKALIZACJI, GDZIE ZNAJDUJE SIĘ MIENIE NALEŻĄCE DO JEDNOSTEK GMINY SZCZYTNIKI (nie wykazane w załączniku nr 1 - poniższy wykaz nie musi być pełnym wykazem lokalizacji)</t>
  </si>
  <si>
    <t>Staw, ul. Świerczewskiego 3</t>
  </si>
  <si>
    <t>kraty w oknach</t>
  </si>
  <si>
    <t>Sala gimnastyczna</t>
  </si>
  <si>
    <t>gaśnice - 1 proszkowa</t>
  </si>
  <si>
    <t>Iwanowice, ul. Kordeckiego 11</t>
  </si>
  <si>
    <t>Budynek szkolny</t>
  </si>
  <si>
    <t>gaśnice - 9 proszkowych, kraty - 3 pomieszczenia (sale komputerowe)</t>
  </si>
  <si>
    <t>Plac Kordeckiego</t>
  </si>
  <si>
    <t>Plac Zamkowy</t>
  </si>
  <si>
    <t>Górki 12</t>
  </si>
  <si>
    <t>Mini wieża Panasonic S.C.-PM 64EK (2 sztuki)</t>
  </si>
  <si>
    <t>Kserokopiarka Nashumatec 1505</t>
  </si>
  <si>
    <t>Kamera DVD SONY DC-RDVD 110 E 181</t>
  </si>
  <si>
    <t>Mikrofony bezprzewodowe (2 sztuki)</t>
  </si>
  <si>
    <t>Laptop ACER AS 5740</t>
  </si>
  <si>
    <t>gaśnice-7 proszkowych; kraty- 3 pom. (2 sale komp., pom. biurowe)</t>
  </si>
  <si>
    <t>gaśnice-5 proszkowych</t>
  </si>
  <si>
    <t xml:space="preserve">telewizor philips </t>
  </si>
  <si>
    <t>komputer Toshiba</t>
  </si>
  <si>
    <t xml:space="preserve">ksero Nashuatec sp </t>
  </si>
  <si>
    <t>zestaw komputerowy</t>
  </si>
  <si>
    <t>Kopiarka e-studio</t>
  </si>
  <si>
    <t>EKRAN AVTek BUSINESS ELEKTRIC200BT</t>
  </si>
  <si>
    <t>Ekran elektryczny AVTEek Edukation 200x152+stereo</t>
  </si>
  <si>
    <t>Laptop Asus</t>
  </si>
  <si>
    <t>Projektor BENQ MP512ST SVGA</t>
  </si>
  <si>
    <t>Zestaw nagłaśniający (mikser, kolumny)</t>
  </si>
  <si>
    <t>Projektor BENQ MX511DLP XGA 2700ANSI SVGA 200BT</t>
  </si>
  <si>
    <t>Projektor BENQ MX511DLP XGA 2700ANSI SVGA 3001</t>
  </si>
  <si>
    <t>Nootebook DELLQ 17</t>
  </si>
  <si>
    <t>Budynek przedszkolny</t>
  </si>
  <si>
    <t>gaśnice-3 proszkowe; kraty-1 pomieszczenie(magazyn żywieniowy)</t>
  </si>
  <si>
    <t>Iwanowice, ul. Kordeckiego 4</t>
  </si>
  <si>
    <t>Urządzenie wielofunkcyjne NASHUATEC</t>
  </si>
  <si>
    <t xml:space="preserve">Szczytniki </t>
  </si>
  <si>
    <t>Telewizor</t>
  </si>
  <si>
    <t>gaśnice - 1 proszkowa, 2 pianowe; kraty- 1 pomieszczenie (sala komp.)</t>
  </si>
  <si>
    <t>Mroczki Wielkie 3</t>
  </si>
  <si>
    <t>Zestaw Komputerowy</t>
  </si>
  <si>
    <t>Komputer HP 6720S</t>
  </si>
  <si>
    <t>Projektor BENQ MP622C</t>
  </si>
  <si>
    <t>Komputer Toshiba</t>
  </si>
  <si>
    <t>Komputer emaschines</t>
  </si>
  <si>
    <t>gaśnice-4 proszkowe, kraty- 1 pomieszczenie (sala komputerowa)</t>
  </si>
  <si>
    <t>Pośrednik 8</t>
  </si>
  <si>
    <t>Kopiarka VTAX CD 1118</t>
  </si>
  <si>
    <t>tablica interaktywna</t>
  </si>
  <si>
    <t>gaśnice-2 pianowe; kraty-2 pomieszczenia(sala komp., kancelaria)</t>
  </si>
  <si>
    <t>Sobiesęki Drugie 13</t>
  </si>
  <si>
    <t>Budynek gospodarczy</t>
  </si>
  <si>
    <t>Notebook ASUS K 550 JN</t>
  </si>
  <si>
    <t>Notebook e ME732Z-P612G32</t>
  </si>
  <si>
    <t>Notebook e ME642G-P342G32</t>
  </si>
  <si>
    <t>Komputer packard bell</t>
  </si>
  <si>
    <t>Notebook</t>
  </si>
  <si>
    <t>Tablica Interwrite Bard 1077</t>
  </si>
  <si>
    <t>zestawy komputerowe, drukarka,urządzenie sieciowe</t>
  </si>
  <si>
    <t>Kserokopiarka AFICIO 220 RICOH</t>
  </si>
  <si>
    <t>Telewizor LG LCD 42LD 420</t>
  </si>
  <si>
    <t>Monitor LCD 21,5' Acer</t>
  </si>
  <si>
    <t>Aparat Cyfrowy OLIMPUS E-450</t>
  </si>
  <si>
    <t xml:space="preserve">Telewizor PANASONIC 32' </t>
  </si>
  <si>
    <t>Wizualizer EPSON</t>
  </si>
  <si>
    <t>Komputer PC ADAX ALFA W7PD5700M</t>
  </si>
  <si>
    <t xml:space="preserve">Wieża LG Micro XD123 </t>
  </si>
  <si>
    <t xml:space="preserve">Projekt BENQ MX 514 DLP XG </t>
  </si>
  <si>
    <t>Telewizor SONY LCD KDL 40BX 420 FHD</t>
  </si>
  <si>
    <t xml:space="preserve">Komputer PC TRILINE PROFI 4 </t>
  </si>
  <si>
    <t>ROUTER TP-LINK</t>
  </si>
  <si>
    <t>Odtwarzacz DVD MANTA HOMI</t>
  </si>
  <si>
    <t xml:space="preserve">Odtwarzacz DVD MANTA </t>
  </si>
  <si>
    <t>Monitor LG LCD W1946S-BF</t>
  </si>
  <si>
    <t>brak</t>
  </si>
  <si>
    <t>Radliczyce 72</t>
  </si>
  <si>
    <t>gaśnice-9 proszkowych, kraty-1 pom. (sala komp.), drzwi podwójnie zabezp.</t>
  </si>
  <si>
    <t>Komputer I Com</t>
  </si>
  <si>
    <t>EKRAN ELEKTYCZNY</t>
  </si>
  <si>
    <t>PROJEKTOR PJ BENQ</t>
  </si>
  <si>
    <t>monitor lcd LG</t>
  </si>
  <si>
    <t xml:space="preserve">Notebook </t>
  </si>
  <si>
    <t>gaśnice-4 proszkowe; kraty-4 pom. (biblioteka, kancelaria, 2 sale komp.)</t>
  </si>
  <si>
    <t>Szczytniki, Popów 54</t>
  </si>
  <si>
    <t>Sprzęt elektroniczny przenośny</t>
  </si>
  <si>
    <t>Urządzenie wielofunkcyjne</t>
  </si>
  <si>
    <t>Aparat cyfrowy</t>
  </si>
  <si>
    <t>Drukarka A3</t>
  </si>
  <si>
    <t>Popów 54 62-865 Szczytniki</t>
  </si>
  <si>
    <t>2. Gminna Biblioteka Publiczna</t>
  </si>
  <si>
    <t>Ubezpieczony</t>
  </si>
  <si>
    <t xml:space="preserve">Star </t>
  </si>
  <si>
    <t xml:space="preserve">Jelcz </t>
  </si>
  <si>
    <t>OSP Szczytniki</t>
  </si>
  <si>
    <t xml:space="preserve">Lublin </t>
  </si>
  <si>
    <t xml:space="preserve">Żuk </t>
  </si>
  <si>
    <t>01.01.2013</t>
  </si>
  <si>
    <t>31.12.2013</t>
  </si>
  <si>
    <t>20.01.2013</t>
  </si>
  <si>
    <t>19.01.2014</t>
  </si>
  <si>
    <t>02.04.2013</t>
  </si>
  <si>
    <t>01.04.2014</t>
  </si>
  <si>
    <t>18.06.2013</t>
  </si>
  <si>
    <t>17.06.2014</t>
  </si>
  <si>
    <t>15.03.2014</t>
  </si>
  <si>
    <t>Gimnazjum w Stawie</t>
  </si>
  <si>
    <t>Szkoła Podstawowa w Iwanowicach</t>
  </si>
  <si>
    <t>Przedszkole Samorządowe w Iwanowicach</t>
  </si>
  <si>
    <t>Przedszkole w Szczytnikach</t>
  </si>
  <si>
    <t>12.  Publiczne Przedszkole Samorządowe w Szczytnikach</t>
  </si>
  <si>
    <t xml:space="preserve">Laptop Acer  </t>
  </si>
  <si>
    <t>Zespół Szkół w Marchwaczu</t>
  </si>
  <si>
    <t>Szkoła Podstawowa w Pośredniku</t>
  </si>
  <si>
    <t>Szkoła Podstawowa w Sobiesękach Drugich</t>
  </si>
  <si>
    <t>Zespół Szkół w Szczytnikach</t>
  </si>
  <si>
    <t>7. Szkoła Podstawowa w Stawie</t>
  </si>
  <si>
    <t>8. Zespół Szkół w Szczytnikach</t>
  </si>
  <si>
    <t>9. Gimnazjum w Iwanowicach</t>
  </si>
  <si>
    <t>10.  Gimnazjum w Stawie</t>
  </si>
  <si>
    <t>11.  Biuro Obsługi Szkół w Szczytnikach</t>
  </si>
  <si>
    <t>12.  Publiczne Przedszkole Samorządowe w Iwanowicach</t>
  </si>
  <si>
    <t>13.  Publiczne Przedszkole Samorządowe w Stawie</t>
  </si>
  <si>
    <t>14.  Publiczne Przedszkole Samorządowe w Szczytnikach</t>
  </si>
  <si>
    <t>15.Gminna Biblioteka Publiczna</t>
  </si>
  <si>
    <t>Raczliczyce</t>
  </si>
  <si>
    <t>Szczytniki 139</t>
  </si>
  <si>
    <t>Rodzaj materiałów budowlanych, z jakich wykonano budynek</t>
  </si>
  <si>
    <t>czy w konstrukcji budynku występuje płyta warstwowa? Jeżeli tak, to jakie jest jej wypełnienie?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</si>
  <si>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</si>
  <si>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</si>
  <si>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</si>
  <si>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</si>
  <si>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</si>
  <si>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</si>
  <si>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</si>
  <si>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</si>
  <si>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</si>
  <si>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z cegły pełnej</t>
  </si>
  <si>
    <t>drewniany</t>
  </si>
  <si>
    <t>konstrukcja drewniana, blacha aluminiowa</t>
  </si>
  <si>
    <t>nie</t>
  </si>
  <si>
    <t>zadawalający</t>
  </si>
  <si>
    <t xml:space="preserve"> dobry</t>
  </si>
  <si>
    <t>nie dotyczy</t>
  </si>
  <si>
    <t>bardzo dobry</t>
  </si>
  <si>
    <t>Opis stanu technicznego budynku wg poniższych elementów budynku</t>
  </si>
  <si>
    <t>2. Zespół Szkół w Iwanowicach</t>
  </si>
  <si>
    <t>stropodach pełny</t>
  </si>
  <si>
    <t xml:space="preserve"> pokryty papą</t>
  </si>
  <si>
    <t>dobry</t>
  </si>
  <si>
    <t>Budynek szkolny (szkoła filialna SP w Iwanowicach)</t>
  </si>
  <si>
    <t xml:space="preserve"> bardzo dobry</t>
  </si>
  <si>
    <t>konstrukcja drewniana, pokrycie eternitem</t>
  </si>
  <si>
    <t>cześć drewniana, część  żelbetonowa</t>
  </si>
  <si>
    <t>gaśnice</t>
  </si>
  <si>
    <t>Marchwacz 27</t>
  </si>
  <si>
    <t>cegła, pustak biały</t>
  </si>
  <si>
    <t>drewniane</t>
  </si>
  <si>
    <t>pokrycie papa termozgrzewalna, dach niecieplony</t>
  </si>
  <si>
    <t>bardzo dobre</t>
  </si>
  <si>
    <t>pustaki szczelinowe, cegła</t>
  </si>
  <si>
    <t>płyty kanałowe typu S</t>
  </si>
  <si>
    <t>Kontrukcja drewniona stropodachu, pokrycie-gąd papopodobny</t>
  </si>
  <si>
    <t>Budynek szkolny (szkoła filialna)</t>
  </si>
  <si>
    <t>cegła</t>
  </si>
  <si>
    <t>drewnniane</t>
  </si>
  <si>
    <t>Kontrukcja drewniona/pokrycie-papa</t>
  </si>
  <si>
    <t>dostateczeczny</t>
  </si>
  <si>
    <t>dobra</t>
  </si>
  <si>
    <t>bardzo bodra zewnętrzna/ dostateczna - wewnętrzna</t>
  </si>
  <si>
    <t>konstrukcja drewniaba pokrycie papa</t>
  </si>
  <si>
    <t>zły</t>
  </si>
  <si>
    <t>dostareczny</t>
  </si>
  <si>
    <t>mury z cegły pełnej, /betonowe/, kominy z cegły pełnej,ścianki cegła</t>
  </si>
  <si>
    <t>stropy drewniane, Kleina /gęstożebrowe DZ 3/</t>
  </si>
  <si>
    <t>konstrukcja drewniana dachu, pokrycia blachą, rynny, rury spustowe / stropodach pełny, pokrycie papą/.</t>
  </si>
  <si>
    <t>suporex- mury fundamentowe betonowe, izolacje poziome i pionowe, ściany zewnętrzne i wewnętrzne murowane z bloczków z betonu komórkowego.</t>
  </si>
  <si>
    <t>stropy masywnez płyt prefabrykowanych kanałowych, wieńce żelbetowe</t>
  </si>
  <si>
    <t>stropodach o konstrukcji z wiązarów stalowych jednospadowych ocieplony wełną mineralną, pokrycie papą termozgrzewalną, obróbki blacharskie z blachy ocynkowanej, rynny i rury spustowe</t>
  </si>
  <si>
    <t>Budynek Gospodarczy prze Szkole Podstawowej w Stawie</t>
  </si>
  <si>
    <t>gaśnice,</t>
  </si>
  <si>
    <t>Ściany zewnętrzne z cegły pełnej i pustaków Alfa</t>
  </si>
  <si>
    <t xml:space="preserve">Stropy drewniane, </t>
  </si>
  <si>
    <t>Konstrukcja dachowa drewniana, pokrycie eternit</t>
  </si>
  <si>
    <t>drewno, papa</t>
  </si>
  <si>
    <t>dostateczny</t>
  </si>
  <si>
    <t>budynek gopodarczy przy ZS w Szczytnikach - zastępcza sala gimnastyczna</t>
  </si>
  <si>
    <t>Popów 54</t>
  </si>
  <si>
    <t>betonowe</t>
  </si>
  <si>
    <t>stropodach</t>
  </si>
  <si>
    <t>Szkoła filialna Szkoły Podstawowej w Szczytnikach</t>
  </si>
  <si>
    <t>3 gaśnice proszkowe, kraty w oknach sali komputerowej, hydrant w sąsiedztwie szkoły</t>
  </si>
  <si>
    <t>drewno, dachówka, blachodachówka na części sanitarnej</t>
  </si>
  <si>
    <t>cegła pełna</t>
  </si>
  <si>
    <t>dobre</t>
  </si>
  <si>
    <t>cegła pełna ceramiczna</t>
  </si>
  <si>
    <t>nad piwnicami sklepienie kolebkowe z cegła ceramicznej na zaprawie wapiennej, nad parterem stropy masywne systemu kleina, nad II piętrem stropy drewniane z podsufitką i tynkiem na trzcinie.strop ten jest docieplony wełna mineralną od strony strychu</t>
  </si>
  <si>
    <t>nad częścią główną drewniany , mansardowy dach kryty dachówką, ceramiczną karpiówką w koronkę". Nad dobudówką dach płaski konstrukcji "kleina" kryty papą.</t>
  </si>
  <si>
    <t>brak danych</t>
  </si>
  <si>
    <t>stropy żelbetowe</t>
  </si>
  <si>
    <t>dach pełny płaski</t>
  </si>
  <si>
    <t>zła</t>
  </si>
  <si>
    <t>wentylacja naturalna grawitacyjna</t>
  </si>
  <si>
    <t>drewno + trzcina</t>
  </si>
  <si>
    <t>drewno =dachówka</t>
  </si>
  <si>
    <t>dostateczne</t>
  </si>
  <si>
    <t>dostateczna</t>
  </si>
  <si>
    <t>TNH85PR26KK080283</t>
  </si>
  <si>
    <t>PKA5X59</t>
  </si>
  <si>
    <t xml:space="preserve">Tatra </t>
  </si>
  <si>
    <t>19.09.2013</t>
  </si>
  <si>
    <t>18.09.2014</t>
  </si>
  <si>
    <t>16.03.2013</t>
  </si>
  <si>
    <t>Rydwan</t>
  </si>
  <si>
    <t xml:space="preserve"> A 750</t>
  </si>
  <si>
    <t>przyczepa</t>
  </si>
  <si>
    <t>Gmina Szczytniki</t>
  </si>
  <si>
    <t>3. Zespół Szkół w Stawie</t>
  </si>
  <si>
    <t>4. Szkoła Podstawowa w Pośredniku</t>
  </si>
  <si>
    <t>5. Zespół Szkół w Marchwaczu</t>
  </si>
  <si>
    <t>6. Zespół Szkół w Radliczycach</t>
  </si>
  <si>
    <t>SUMA</t>
  </si>
  <si>
    <r>
      <t>czy na poddaszu są składkowane materiały palne?</t>
    </r>
    <r>
      <rPr>
        <b/>
        <sz val="10"/>
        <color indexed="60"/>
        <rFont val="Tahoma"/>
        <family val="2"/>
      </rPr>
      <t xml:space="preserve"> </t>
    </r>
  </si>
  <si>
    <t>7. Zespół Szkół w Szczytnikach</t>
  </si>
  <si>
    <t>XVIII wiek, przebudowany z remontem kapitalnym lata 1965 -1967</t>
  </si>
  <si>
    <t>T8915</t>
  </si>
  <si>
    <t>kradzież</t>
  </si>
  <si>
    <t>zalanie</t>
  </si>
  <si>
    <t>zalania, osunięcie podłoża w wyniku deszczu,</t>
  </si>
  <si>
    <t>przepięcia</t>
  </si>
  <si>
    <t>gradobicie - uszkodzenie dachu i ścian</t>
  </si>
  <si>
    <t>rezerwy:</t>
  </si>
  <si>
    <t>zadowalający</t>
  </si>
  <si>
    <t>750 kg</t>
  </si>
  <si>
    <t>Tabela nr 6</t>
  </si>
  <si>
    <t>1 gaśnica proszkowa</t>
  </si>
  <si>
    <t xml:space="preserve">zabezpieczenia
(znane zabiezpieczenia p-poż i przeciw kradzieżowe)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</si>
</sst>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mm/dd/yy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52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wrapText="1"/>
    </xf>
    <xf numFmtId="168" fontId="17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4" fontId="0" fillId="0" borderId="10" xfId="6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right" vertical="center" wrapText="1"/>
    </xf>
    <xf numFmtId="173" fontId="6" fillId="0" borderId="1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14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44" fontId="6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168" fontId="0" fillId="0" borderId="10" xfId="0" applyNumberFormat="1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8" fontId="0" fillId="0" borderId="10" xfId="0" applyNumberFormat="1" applyFont="1" applyFill="1" applyBorder="1" applyAlignment="1">
      <alignment horizontal="right" vertical="center"/>
    </xf>
    <xf numFmtId="8" fontId="0" fillId="0" borderId="10" xfId="0" applyNumberFormat="1" applyFont="1" applyFill="1" applyBorder="1" applyAlignment="1">
      <alignment vertical="center"/>
    </xf>
    <xf numFmtId="8" fontId="6" fillId="0" borderId="10" xfId="0" applyNumberFormat="1" applyFont="1" applyFill="1" applyBorder="1" applyAlignment="1">
      <alignment horizontal="right" vertical="center" wrapText="1"/>
    </xf>
    <xf numFmtId="44" fontId="6" fillId="0" borderId="15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4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4" fontId="6" fillId="0" borderId="18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top" wrapText="1"/>
    </xf>
    <xf numFmtId="44" fontId="1" fillId="0" borderId="10" xfId="61" applyFont="1" applyFill="1" applyBorder="1" applyAlignment="1">
      <alignment vertical="center" wrapText="1"/>
    </xf>
    <xf numFmtId="44" fontId="0" fillId="0" borderId="0" xfId="0" applyNumberFormat="1" applyFont="1" applyFill="1" applyAlignment="1">
      <alignment/>
    </xf>
    <xf numFmtId="170" fontId="6" fillId="0" borderId="14" xfId="61" applyNumberFormat="1" applyFont="1" applyBorder="1" applyAlignment="1">
      <alignment horizontal="right" vertical="center" wrapText="1"/>
    </xf>
    <xf numFmtId="170" fontId="6" fillId="0" borderId="18" xfId="61" applyNumberFormat="1" applyFont="1" applyBorder="1" applyAlignment="1">
      <alignment horizontal="right" vertical="center" wrapText="1"/>
    </xf>
    <xf numFmtId="170" fontId="6" fillId="0" borderId="23" xfId="61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/>
    </xf>
    <xf numFmtId="168" fontId="6" fillId="0" borderId="1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/>
    </xf>
    <xf numFmtId="168" fontId="6" fillId="0" borderId="16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6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4" fontId="23" fillId="0" borderId="10" xfId="61" applyFont="1" applyBorder="1" applyAlignment="1">
      <alignment horizontal="center" vertical="center" wrapText="1"/>
    </xf>
    <xf numFmtId="181" fontId="23" fillId="0" borderId="10" xfId="0" applyNumberFormat="1" applyFont="1" applyBorder="1" applyAlignment="1">
      <alignment horizontal="center" vertical="center" wrapText="1"/>
    </xf>
    <xf numFmtId="44" fontId="23" fillId="0" borderId="10" xfId="0" applyNumberFormat="1" applyFont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44" fontId="20" fillId="0" borderId="0" xfId="61" applyFont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4" fontId="20" fillId="0" borderId="10" xfId="61" applyFont="1" applyFill="1" applyBorder="1" applyAlignment="1">
      <alignment horizontal="center" vertical="center" wrapText="1"/>
    </xf>
    <xf numFmtId="44" fontId="20" fillId="0" borderId="10" xfId="6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18" borderId="26" xfId="0" applyFont="1" applyFill="1" applyBorder="1" applyAlignment="1">
      <alignment horizontal="center" vertical="center" wrapText="1"/>
    </xf>
    <xf numFmtId="44" fontId="21" fillId="18" borderId="27" xfId="6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68" fontId="20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8" fontId="20" fillId="0" borderId="0" xfId="0" applyNumberFormat="1" applyFont="1" applyFill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81" fontId="23" fillId="0" borderId="14" xfId="0" applyNumberFormat="1" applyFont="1" applyBorder="1" applyAlignment="1">
      <alignment horizontal="center" vertical="center" wrapText="1"/>
    </xf>
    <xf numFmtId="182" fontId="23" fillId="0" borderId="14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81" fontId="23" fillId="0" borderId="18" xfId="0" applyNumberFormat="1" applyFont="1" applyBorder="1" applyAlignment="1">
      <alignment horizontal="center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182" fontId="23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/>
    </xf>
    <xf numFmtId="168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168" fontId="21" fillId="0" borderId="10" xfId="0" applyNumberFormat="1" applyFont="1" applyBorder="1" applyAlignment="1">
      <alignment horizontal="center" wrapText="1"/>
    </xf>
    <xf numFmtId="168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34" borderId="20" xfId="0" applyFont="1" applyFill="1" applyBorder="1" applyAlignment="1">
      <alignment horizontal="left" vertical="center" wrapText="1"/>
    </xf>
    <xf numFmtId="0" fontId="21" fillId="34" borderId="30" xfId="0" applyFont="1" applyFill="1" applyBorder="1" applyAlignment="1">
      <alignment horizontal="left" vertical="center" wrapText="1"/>
    </xf>
    <xf numFmtId="0" fontId="21" fillId="34" borderId="21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44" fontId="21" fillId="0" borderId="10" xfId="6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workbookViewId="0" topLeftCell="A1">
      <selection activeCell="D49" sqref="D49"/>
    </sheetView>
  </sheetViews>
  <sheetFormatPr defaultColWidth="9.140625" defaultRowHeight="12.75"/>
  <cols>
    <col min="1" max="1" width="4.28125" style="166" customWidth="1"/>
    <col min="2" max="2" width="28.7109375" style="176" customWidth="1"/>
    <col min="3" max="3" width="10.00390625" style="166" customWidth="1"/>
    <col min="4" max="4" width="21.57421875" style="167" customWidth="1"/>
    <col min="5" max="5" width="25.421875" style="178" customWidth="1"/>
    <col min="6" max="6" width="32.57421875" style="166" customWidth="1"/>
    <col min="7" max="7" width="27.00390625" style="166" customWidth="1"/>
    <col min="8" max="8" width="17.00390625" style="166" customWidth="1"/>
    <col min="9" max="9" width="30.28125" style="166" customWidth="1"/>
    <col min="10" max="10" width="23.00390625" style="166" customWidth="1"/>
    <col min="11" max="11" width="13.28125" style="166" customWidth="1"/>
    <col min="12" max="13" width="13.140625" style="166" customWidth="1"/>
    <col min="14" max="14" width="12.57421875" style="166" customWidth="1"/>
    <col min="15" max="15" width="14.00390625" style="166" customWidth="1"/>
    <col min="16" max="16" width="12.421875" style="166" customWidth="1"/>
    <col min="17" max="17" width="10.57421875" style="166" customWidth="1"/>
    <col min="18" max="18" width="16.00390625" style="166" customWidth="1"/>
    <col min="19" max="16384" width="9.140625" style="166" customWidth="1"/>
  </cols>
  <sheetData>
    <row r="2" ht="12.75">
      <c r="E2" s="166"/>
    </row>
    <row r="3" spans="1:8" ht="25.5" customHeight="1" thickBot="1">
      <c r="A3" s="202" t="s">
        <v>43</v>
      </c>
      <c r="B3" s="202"/>
      <c r="C3" s="202"/>
      <c r="D3" s="202"/>
      <c r="E3" s="202"/>
      <c r="F3" s="202"/>
      <c r="G3" s="202"/>
      <c r="H3" s="202"/>
    </row>
    <row r="4" spans="1:18" ht="62.25" customHeight="1">
      <c r="A4" s="201" t="s">
        <v>21</v>
      </c>
      <c r="B4" s="216" t="s">
        <v>9</v>
      </c>
      <c r="C4" s="201" t="s">
        <v>10</v>
      </c>
      <c r="D4" s="214" t="s">
        <v>17</v>
      </c>
      <c r="E4" s="215" t="s">
        <v>11</v>
      </c>
      <c r="F4" s="201" t="s">
        <v>364</v>
      </c>
      <c r="G4" s="201" t="s">
        <v>12</v>
      </c>
      <c r="H4" s="209" t="s">
        <v>254</v>
      </c>
      <c r="I4" s="209"/>
      <c r="J4" s="209"/>
      <c r="K4" s="210" t="s">
        <v>255</v>
      </c>
      <c r="L4" s="212" t="s">
        <v>350</v>
      </c>
      <c r="M4" s="206" t="s">
        <v>273</v>
      </c>
      <c r="N4" s="207"/>
      <c r="O4" s="207"/>
      <c r="P4" s="207"/>
      <c r="Q4" s="207"/>
      <c r="R4" s="208"/>
    </row>
    <row r="5" spans="1:18" ht="62.25" customHeight="1">
      <c r="A5" s="201"/>
      <c r="B5" s="216"/>
      <c r="C5" s="201"/>
      <c r="D5" s="214"/>
      <c r="E5" s="215"/>
      <c r="F5" s="201"/>
      <c r="G5" s="201"/>
      <c r="H5" s="157" t="s">
        <v>256</v>
      </c>
      <c r="I5" s="157" t="s">
        <v>257</v>
      </c>
      <c r="J5" s="157" t="s">
        <v>258</v>
      </c>
      <c r="K5" s="211"/>
      <c r="L5" s="213"/>
      <c r="M5" s="158" t="s">
        <v>259</v>
      </c>
      <c r="N5" s="158" t="s">
        <v>260</v>
      </c>
      <c r="O5" s="158" t="s">
        <v>261</v>
      </c>
      <c r="P5" s="158" t="s">
        <v>262</v>
      </c>
      <c r="Q5" s="158" t="s">
        <v>263</v>
      </c>
      <c r="R5" s="158" t="s">
        <v>264</v>
      </c>
    </row>
    <row r="6" spans="1:18" ht="23.25" customHeight="1">
      <c r="A6" s="203" t="s">
        <v>45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</row>
    <row r="7" spans="1:18" s="169" customFormat="1" ht="88.5" customHeight="1">
      <c r="A7" s="153">
        <v>1</v>
      </c>
      <c r="B7" s="177" t="s">
        <v>80</v>
      </c>
      <c r="C7" s="159" t="s">
        <v>352</v>
      </c>
      <c r="D7" s="160">
        <v>398515.1</v>
      </c>
      <c r="E7" s="161" t="s">
        <v>81</v>
      </c>
      <c r="F7" s="159" t="s">
        <v>82</v>
      </c>
      <c r="G7" s="159" t="s">
        <v>253</v>
      </c>
      <c r="H7" s="168" t="s">
        <v>323</v>
      </c>
      <c r="I7" s="168" t="s">
        <v>324</v>
      </c>
      <c r="J7" s="168" t="s">
        <v>325</v>
      </c>
      <c r="K7" s="168" t="s">
        <v>326</v>
      </c>
      <c r="L7" s="168" t="s">
        <v>268</v>
      </c>
      <c r="M7" s="168" t="s">
        <v>322</v>
      </c>
      <c r="N7" s="168" t="s">
        <v>296</v>
      </c>
      <c r="O7" s="168" t="s">
        <v>296</v>
      </c>
      <c r="P7" s="168" t="s">
        <v>296</v>
      </c>
      <c r="Q7" s="168" t="s">
        <v>271</v>
      </c>
      <c r="R7" s="168" t="s">
        <v>296</v>
      </c>
    </row>
    <row r="8" spans="1:18" s="169" customFormat="1" ht="13.5" customHeight="1">
      <c r="A8" s="153">
        <v>2</v>
      </c>
      <c r="B8" s="177" t="s">
        <v>83</v>
      </c>
      <c r="C8" s="159">
        <v>1993</v>
      </c>
      <c r="D8" s="160">
        <v>212526.7</v>
      </c>
      <c r="E8" s="161" t="s">
        <v>81</v>
      </c>
      <c r="F8" s="159" t="s">
        <v>84</v>
      </c>
      <c r="G8" s="159" t="s">
        <v>85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s="169" customFormat="1" ht="13.5" customHeight="1">
      <c r="A9" s="153">
        <v>3</v>
      </c>
      <c r="B9" s="177" t="s">
        <v>83</v>
      </c>
      <c r="C9" s="159">
        <v>1993</v>
      </c>
      <c r="D9" s="160">
        <v>245025.6</v>
      </c>
      <c r="E9" s="161" t="s">
        <v>81</v>
      </c>
      <c r="F9" s="159" t="s">
        <v>84</v>
      </c>
      <c r="G9" s="159" t="s">
        <v>86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18" s="169" customFormat="1" ht="13.5" customHeight="1">
      <c r="A10" s="153">
        <v>4</v>
      </c>
      <c r="B10" s="177" t="s">
        <v>83</v>
      </c>
      <c r="C10" s="159">
        <v>1995</v>
      </c>
      <c r="D10" s="160">
        <v>92192.53</v>
      </c>
      <c r="E10" s="161" t="s">
        <v>81</v>
      </c>
      <c r="F10" s="159" t="s">
        <v>84</v>
      </c>
      <c r="G10" s="159" t="s">
        <v>87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pans="1:18" s="169" customFormat="1" ht="13.5" customHeight="1">
      <c r="A11" s="153">
        <v>5</v>
      </c>
      <c r="B11" s="177" t="s">
        <v>83</v>
      </c>
      <c r="C11" s="159">
        <v>1993</v>
      </c>
      <c r="D11" s="160">
        <v>230641.4</v>
      </c>
      <c r="E11" s="161" t="s">
        <v>81</v>
      </c>
      <c r="F11" s="159" t="s">
        <v>84</v>
      </c>
      <c r="G11" s="159" t="s">
        <v>252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spans="1:18" s="169" customFormat="1" ht="13.5" customHeight="1">
      <c r="A12" s="153">
        <v>6</v>
      </c>
      <c r="B12" s="177" t="s">
        <v>83</v>
      </c>
      <c r="C12" s="159">
        <v>1993</v>
      </c>
      <c r="D12" s="160">
        <v>113676</v>
      </c>
      <c r="E12" s="161" t="s">
        <v>81</v>
      </c>
      <c r="F12" s="159" t="s">
        <v>84</v>
      </c>
      <c r="G12" s="159" t="s">
        <v>88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1:18" s="169" customFormat="1" ht="13.5" customHeight="1">
      <c r="A13" s="153">
        <v>7</v>
      </c>
      <c r="B13" s="177" t="s">
        <v>89</v>
      </c>
      <c r="C13" s="159">
        <v>2003</v>
      </c>
      <c r="D13" s="160">
        <v>2398122.84</v>
      </c>
      <c r="E13" s="161" t="s">
        <v>81</v>
      </c>
      <c r="F13" s="159" t="s">
        <v>84</v>
      </c>
      <c r="G13" s="159" t="s">
        <v>90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1:18" s="169" customFormat="1" ht="45.75" customHeight="1">
      <c r="A14" s="153">
        <v>8</v>
      </c>
      <c r="B14" s="177" t="s">
        <v>91</v>
      </c>
      <c r="C14" s="159">
        <v>2003</v>
      </c>
      <c r="D14" s="160">
        <v>45898.43</v>
      </c>
      <c r="E14" s="161" t="s">
        <v>81</v>
      </c>
      <c r="F14" s="159" t="s">
        <v>92</v>
      </c>
      <c r="G14" s="159" t="s">
        <v>87</v>
      </c>
      <c r="H14" s="153" t="s">
        <v>323</v>
      </c>
      <c r="I14" s="153" t="s">
        <v>327</v>
      </c>
      <c r="J14" s="153" t="s">
        <v>328</v>
      </c>
      <c r="K14" s="153" t="s">
        <v>326</v>
      </c>
      <c r="L14" s="153" t="s">
        <v>271</v>
      </c>
      <c r="M14" s="153" t="s">
        <v>299</v>
      </c>
      <c r="N14" s="153" t="s">
        <v>299</v>
      </c>
      <c r="O14" s="153" t="s">
        <v>329</v>
      </c>
      <c r="P14" s="153" t="s">
        <v>329</v>
      </c>
      <c r="Q14" s="153" t="s">
        <v>271</v>
      </c>
      <c r="R14" s="153" t="s">
        <v>330</v>
      </c>
    </row>
    <row r="15" spans="1:18" s="169" customFormat="1" ht="12.75">
      <c r="A15" s="153">
        <v>9</v>
      </c>
      <c r="B15" s="177" t="s">
        <v>93</v>
      </c>
      <c r="C15" s="159">
        <v>2007</v>
      </c>
      <c r="D15" s="160">
        <v>45000</v>
      </c>
      <c r="E15" s="161" t="s">
        <v>81</v>
      </c>
      <c r="F15" s="153"/>
      <c r="G15" s="159" t="s">
        <v>85</v>
      </c>
      <c r="H15" s="153" t="s">
        <v>292</v>
      </c>
      <c r="I15" s="153" t="s">
        <v>331</v>
      </c>
      <c r="J15" s="153" t="s">
        <v>332</v>
      </c>
      <c r="K15" s="153" t="s">
        <v>326</v>
      </c>
      <c r="L15" s="153" t="s">
        <v>268</v>
      </c>
      <c r="M15" s="153" t="s">
        <v>333</v>
      </c>
      <c r="N15" s="153" t="s">
        <v>334</v>
      </c>
      <c r="O15" s="153" t="s">
        <v>334</v>
      </c>
      <c r="P15" s="153" t="s">
        <v>296</v>
      </c>
      <c r="Q15" s="153" t="s">
        <v>271</v>
      </c>
      <c r="R15" s="153" t="s">
        <v>334</v>
      </c>
    </row>
    <row r="16" spans="1:18" s="169" customFormat="1" ht="20.25" customHeight="1">
      <c r="A16" s="153">
        <v>10</v>
      </c>
      <c r="B16" s="177" t="s">
        <v>94</v>
      </c>
      <c r="C16" s="159">
        <v>2010</v>
      </c>
      <c r="D16" s="160">
        <v>1000345.72</v>
      </c>
      <c r="E16" s="161" t="s">
        <v>81</v>
      </c>
      <c r="F16" s="153"/>
      <c r="G16" s="159" t="s">
        <v>90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1:18" s="169" customFormat="1" ht="25.5">
      <c r="A17" s="153">
        <v>11</v>
      </c>
      <c r="B17" s="177" t="s">
        <v>95</v>
      </c>
      <c r="C17" s="159">
        <v>2010</v>
      </c>
      <c r="D17" s="160">
        <v>96833.82</v>
      </c>
      <c r="E17" s="161" t="s">
        <v>81</v>
      </c>
      <c r="F17" s="153"/>
      <c r="G17" s="159" t="s">
        <v>86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  <row r="18" spans="1:18" s="169" customFormat="1" ht="24.75" customHeight="1">
      <c r="A18" s="201" t="s">
        <v>0</v>
      </c>
      <c r="B18" s="201" t="s">
        <v>0</v>
      </c>
      <c r="C18" s="201"/>
      <c r="D18" s="155">
        <f>SUM(D7:D17)</f>
        <v>4878778.140000001</v>
      </c>
      <c r="E18" s="156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1:18" ht="26.25" customHeight="1">
      <c r="A19" s="203" t="s">
        <v>274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</row>
    <row r="20" spans="1:18" s="169" customFormat="1" ht="12.75">
      <c r="A20" s="153">
        <v>1</v>
      </c>
      <c r="B20" s="177" t="s">
        <v>132</v>
      </c>
      <c r="C20" s="159">
        <v>2004</v>
      </c>
      <c r="D20" s="160">
        <v>1049199.07</v>
      </c>
      <c r="E20" s="162" t="s">
        <v>81</v>
      </c>
      <c r="F20" s="159" t="s">
        <v>133</v>
      </c>
      <c r="G20" s="159" t="s">
        <v>134</v>
      </c>
      <c r="H20" s="168" t="s">
        <v>265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1:18" s="169" customFormat="1" ht="25.5">
      <c r="A21" s="153">
        <v>2</v>
      </c>
      <c r="B21" s="177" t="s">
        <v>135</v>
      </c>
      <c r="C21" s="159">
        <v>1947</v>
      </c>
      <c r="D21" s="160">
        <v>219308.13</v>
      </c>
      <c r="E21" s="163" t="s">
        <v>81</v>
      </c>
      <c r="F21" s="159" t="s">
        <v>136</v>
      </c>
      <c r="G21" s="159" t="s">
        <v>134</v>
      </c>
      <c r="H21" s="168" t="s">
        <v>265</v>
      </c>
      <c r="I21" s="168" t="s">
        <v>266</v>
      </c>
      <c r="J21" s="168" t="s">
        <v>267</v>
      </c>
      <c r="K21" s="168"/>
      <c r="L21" s="168" t="s">
        <v>268</v>
      </c>
      <c r="M21" s="168" t="s">
        <v>269</v>
      </c>
      <c r="N21" s="168" t="s">
        <v>313</v>
      </c>
      <c r="O21" s="168" t="s">
        <v>270</v>
      </c>
      <c r="P21" s="168" t="s">
        <v>270</v>
      </c>
      <c r="Q21" s="168" t="s">
        <v>271</v>
      </c>
      <c r="R21" s="168" t="s">
        <v>272</v>
      </c>
    </row>
    <row r="22" spans="1:18" s="169" customFormat="1" ht="12.75">
      <c r="A22" s="153">
        <v>3</v>
      </c>
      <c r="B22" s="177" t="s">
        <v>93</v>
      </c>
      <c r="C22" s="159">
        <v>1907</v>
      </c>
      <c r="D22" s="160">
        <v>48720.89</v>
      </c>
      <c r="E22" s="163" t="s">
        <v>81</v>
      </c>
      <c r="F22" s="170"/>
      <c r="G22" s="159" t="s">
        <v>137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s="169" customFormat="1" ht="12.75">
      <c r="A23" s="153">
        <v>4</v>
      </c>
      <c r="B23" s="177" t="s">
        <v>93</v>
      </c>
      <c r="C23" s="159">
        <v>1971</v>
      </c>
      <c r="D23" s="160">
        <v>33409.16</v>
      </c>
      <c r="E23" s="163" t="s">
        <v>81</v>
      </c>
      <c r="F23" s="170"/>
      <c r="G23" s="159" t="s">
        <v>138</v>
      </c>
      <c r="H23" s="153" t="s">
        <v>321</v>
      </c>
      <c r="I23" s="153"/>
      <c r="J23" s="153" t="s">
        <v>317</v>
      </c>
      <c r="K23" s="153"/>
      <c r="L23" s="153" t="s">
        <v>268</v>
      </c>
      <c r="M23" s="168" t="s">
        <v>322</v>
      </c>
      <c r="N23" s="168" t="s">
        <v>322</v>
      </c>
      <c r="O23" s="168" t="s">
        <v>322</v>
      </c>
      <c r="P23" s="168" t="s">
        <v>322</v>
      </c>
      <c r="Q23" s="168" t="s">
        <v>322</v>
      </c>
      <c r="R23" s="168" t="s">
        <v>322</v>
      </c>
    </row>
    <row r="24" spans="1:18" s="169" customFormat="1" ht="12.75">
      <c r="A24" s="153">
        <v>5</v>
      </c>
      <c r="B24" s="177" t="s">
        <v>93</v>
      </c>
      <c r="C24" s="159">
        <v>1983</v>
      </c>
      <c r="D24" s="160">
        <v>71381.16</v>
      </c>
      <c r="E24" s="163" t="s">
        <v>81</v>
      </c>
      <c r="F24" s="170"/>
      <c r="G24" s="159" t="s">
        <v>139</v>
      </c>
      <c r="H24" s="153" t="s">
        <v>321</v>
      </c>
      <c r="I24" s="153"/>
      <c r="J24" s="153" t="s">
        <v>317</v>
      </c>
      <c r="K24" s="153"/>
      <c r="L24" s="153" t="s">
        <v>268</v>
      </c>
      <c r="M24" s="168" t="s">
        <v>322</v>
      </c>
      <c r="N24" s="168" t="s">
        <v>322</v>
      </c>
      <c r="O24" s="168" t="s">
        <v>322</v>
      </c>
      <c r="P24" s="168" t="s">
        <v>322</v>
      </c>
      <c r="Q24" s="168" t="s">
        <v>322</v>
      </c>
      <c r="R24" s="168" t="s">
        <v>322</v>
      </c>
    </row>
    <row r="25" spans="1:18" s="169" customFormat="1" ht="25.5">
      <c r="A25" s="153">
        <v>6</v>
      </c>
      <c r="B25" s="177" t="s">
        <v>160</v>
      </c>
      <c r="C25" s="159">
        <v>1980</v>
      </c>
      <c r="D25" s="160">
        <v>105991.96</v>
      </c>
      <c r="E25" s="163" t="s">
        <v>81</v>
      </c>
      <c r="F25" s="159" t="s">
        <v>161</v>
      </c>
      <c r="G25" s="159" t="s">
        <v>162</v>
      </c>
      <c r="H25" s="168" t="s">
        <v>265</v>
      </c>
      <c r="I25" s="153" t="s">
        <v>275</v>
      </c>
      <c r="J25" s="153" t="s">
        <v>276</v>
      </c>
      <c r="K25" s="153"/>
      <c r="L25" s="153" t="s">
        <v>271</v>
      </c>
      <c r="M25" s="153" t="s">
        <v>360</v>
      </c>
      <c r="N25" s="153" t="s">
        <v>313</v>
      </c>
      <c r="O25" s="153" t="s">
        <v>277</v>
      </c>
      <c r="P25" s="168" t="s">
        <v>272</v>
      </c>
      <c r="Q25" s="168" t="s">
        <v>271</v>
      </c>
      <c r="R25" s="168" t="s">
        <v>272</v>
      </c>
    </row>
    <row r="26" spans="1:18" s="169" customFormat="1" ht="38.25">
      <c r="A26" s="153">
        <v>7</v>
      </c>
      <c r="B26" s="177" t="s">
        <v>278</v>
      </c>
      <c r="C26" s="159">
        <v>1957</v>
      </c>
      <c r="D26" s="160">
        <v>208984.65</v>
      </c>
      <c r="E26" s="163" t="s">
        <v>81</v>
      </c>
      <c r="F26" s="159" t="s">
        <v>177</v>
      </c>
      <c r="G26" s="159" t="s">
        <v>178</v>
      </c>
      <c r="H26" s="168" t="s">
        <v>265</v>
      </c>
      <c r="I26" s="168" t="s">
        <v>266</v>
      </c>
      <c r="J26" s="168" t="s">
        <v>267</v>
      </c>
      <c r="K26" s="153"/>
      <c r="L26" s="153" t="s">
        <v>268</v>
      </c>
      <c r="M26" s="168" t="s">
        <v>270</v>
      </c>
      <c r="N26" s="168" t="s">
        <v>279</v>
      </c>
      <c r="O26" s="168" t="s">
        <v>272</v>
      </c>
      <c r="P26" s="168" t="s">
        <v>272</v>
      </c>
      <c r="Q26" s="168" t="s">
        <v>271</v>
      </c>
      <c r="R26" s="168" t="s">
        <v>272</v>
      </c>
    </row>
    <row r="27" spans="1:18" s="169" customFormat="1" ht="25.5">
      <c r="A27" s="153">
        <v>8</v>
      </c>
      <c r="B27" s="177" t="s">
        <v>179</v>
      </c>
      <c r="C27" s="159">
        <v>1957</v>
      </c>
      <c r="D27" s="160">
        <v>9223.26</v>
      </c>
      <c r="E27" s="163" t="s">
        <v>81</v>
      </c>
      <c r="F27" s="153"/>
      <c r="G27" s="159" t="s">
        <v>178</v>
      </c>
      <c r="H27" s="168" t="s">
        <v>265</v>
      </c>
      <c r="I27" s="168" t="s">
        <v>281</v>
      </c>
      <c r="J27" s="153" t="s">
        <v>280</v>
      </c>
      <c r="K27" s="153"/>
      <c r="L27" s="153" t="s">
        <v>268</v>
      </c>
      <c r="M27" s="153" t="s">
        <v>360</v>
      </c>
      <c r="N27" s="153" t="s">
        <v>277</v>
      </c>
      <c r="O27" s="168" t="s">
        <v>272</v>
      </c>
      <c r="P27" s="153" t="s">
        <v>360</v>
      </c>
      <c r="Q27" s="168" t="s">
        <v>271</v>
      </c>
      <c r="R27" s="168" t="s">
        <v>272</v>
      </c>
    </row>
    <row r="28" spans="1:18" s="169" customFormat="1" ht="21" customHeight="1">
      <c r="A28" s="201" t="s">
        <v>0</v>
      </c>
      <c r="B28" s="201"/>
      <c r="C28" s="201"/>
      <c r="D28" s="155">
        <f>SUM(D20:D27)</f>
        <v>1746218.2799999998</v>
      </c>
      <c r="E28" s="156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1:18" ht="26.25" customHeight="1">
      <c r="A29" s="203" t="s">
        <v>345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5"/>
    </row>
    <row r="30" spans="1:18" s="169" customFormat="1" ht="62.25" customHeight="1">
      <c r="A30" s="153">
        <v>1</v>
      </c>
      <c r="B30" s="177" t="s">
        <v>135</v>
      </c>
      <c r="C30" s="159">
        <v>1938</v>
      </c>
      <c r="D30" s="160">
        <v>357586.14</v>
      </c>
      <c r="E30" s="163" t="s">
        <v>81</v>
      </c>
      <c r="F30" s="159" t="s">
        <v>145</v>
      </c>
      <c r="G30" s="159" t="s">
        <v>130</v>
      </c>
      <c r="H30" s="168" t="s">
        <v>301</v>
      </c>
      <c r="I30" s="168" t="s">
        <v>302</v>
      </c>
      <c r="J30" s="168" t="s">
        <v>303</v>
      </c>
      <c r="K30" s="168" t="s">
        <v>268</v>
      </c>
      <c r="L30" s="168" t="s">
        <v>271</v>
      </c>
      <c r="M30" s="168" t="s">
        <v>277</v>
      </c>
      <c r="N30" s="168" t="s">
        <v>277</v>
      </c>
      <c r="O30" s="168" t="s">
        <v>277</v>
      </c>
      <c r="P30" s="168" t="s">
        <v>277</v>
      </c>
      <c r="Q30" s="168" t="s">
        <v>271</v>
      </c>
      <c r="R30" s="168" t="s">
        <v>277</v>
      </c>
    </row>
    <row r="31" spans="1:18" s="169" customFormat="1" ht="131.25" customHeight="1">
      <c r="A31" s="153">
        <v>2</v>
      </c>
      <c r="B31" s="177" t="s">
        <v>132</v>
      </c>
      <c r="C31" s="159">
        <v>2004</v>
      </c>
      <c r="D31" s="160">
        <v>1077736.91</v>
      </c>
      <c r="E31" s="162" t="s">
        <v>81</v>
      </c>
      <c r="F31" s="159" t="s">
        <v>146</v>
      </c>
      <c r="G31" s="159" t="s">
        <v>130</v>
      </c>
      <c r="H31" s="153" t="s">
        <v>304</v>
      </c>
      <c r="I31" s="153" t="s">
        <v>305</v>
      </c>
      <c r="J31" s="153" t="s">
        <v>306</v>
      </c>
      <c r="K31" s="153" t="s">
        <v>268</v>
      </c>
      <c r="L31" s="153" t="s">
        <v>271</v>
      </c>
      <c r="M31" s="168" t="s">
        <v>277</v>
      </c>
      <c r="N31" s="168" t="s">
        <v>277</v>
      </c>
      <c r="O31" s="168" t="s">
        <v>277</v>
      </c>
      <c r="P31" s="168" t="s">
        <v>277</v>
      </c>
      <c r="Q31" s="153" t="s">
        <v>271</v>
      </c>
      <c r="R31" s="168" t="s">
        <v>277</v>
      </c>
    </row>
    <row r="32" spans="1:18" s="169" customFormat="1" ht="57.75" customHeight="1">
      <c r="A32" s="153">
        <v>3</v>
      </c>
      <c r="B32" s="164" t="s">
        <v>307</v>
      </c>
      <c r="C32" s="153">
        <v>1948</v>
      </c>
      <c r="D32" s="171">
        <v>14568.03</v>
      </c>
      <c r="E32" s="153" t="s">
        <v>81</v>
      </c>
      <c r="F32" s="153" t="s">
        <v>308</v>
      </c>
      <c r="G32" s="153" t="s">
        <v>130</v>
      </c>
      <c r="H32" s="153" t="s">
        <v>309</v>
      </c>
      <c r="I32" s="153" t="s">
        <v>310</v>
      </c>
      <c r="J32" s="153" t="s">
        <v>311</v>
      </c>
      <c r="K32" s="153" t="s">
        <v>268</v>
      </c>
      <c r="L32" s="153" t="s">
        <v>268</v>
      </c>
      <c r="M32" s="153" t="s">
        <v>277</v>
      </c>
      <c r="N32" s="153" t="s">
        <v>277</v>
      </c>
      <c r="O32" s="153" t="s">
        <v>271</v>
      </c>
      <c r="P32" s="153" t="s">
        <v>296</v>
      </c>
      <c r="Q32" s="153" t="s">
        <v>271</v>
      </c>
      <c r="R32" s="153" t="s">
        <v>277</v>
      </c>
    </row>
    <row r="33" spans="1:18" s="169" customFormat="1" ht="22.5" customHeight="1">
      <c r="A33" s="153"/>
      <c r="B33" s="201" t="s">
        <v>0</v>
      </c>
      <c r="C33" s="201"/>
      <c r="D33" s="155">
        <f>SUM(D30:D32)</f>
        <v>1449891.0799999998</v>
      </c>
      <c r="E33" s="16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69" customFormat="1" ht="22.5" customHeight="1">
      <c r="A34" s="203" t="s">
        <v>346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5"/>
    </row>
    <row r="35" spans="1:18" ht="25.5">
      <c r="A35" s="153">
        <v>1</v>
      </c>
      <c r="B35" s="177" t="s">
        <v>135</v>
      </c>
      <c r="C35" s="159">
        <v>1951</v>
      </c>
      <c r="D35" s="160">
        <v>97134.81</v>
      </c>
      <c r="E35" s="163" t="s">
        <v>81</v>
      </c>
      <c r="F35" s="159" t="s">
        <v>173</v>
      </c>
      <c r="G35" s="159" t="s">
        <v>174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s="169" customFormat="1" ht="21.75" customHeight="1">
      <c r="A36" s="153"/>
      <c r="B36" s="201" t="s">
        <v>0</v>
      </c>
      <c r="C36" s="201"/>
      <c r="D36" s="155">
        <f>SUM(D35)</f>
        <v>97134.81</v>
      </c>
      <c r="E36" s="156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</row>
    <row r="37" spans="1:18" s="169" customFormat="1" ht="21.75" customHeight="1">
      <c r="A37" s="203" t="s">
        <v>347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5"/>
    </row>
    <row r="38" spans="1:18" ht="38.25">
      <c r="A38" s="153">
        <v>1</v>
      </c>
      <c r="B38" s="177" t="s">
        <v>135</v>
      </c>
      <c r="C38" s="168">
        <v>1973</v>
      </c>
      <c r="D38" s="172">
        <v>401615.22</v>
      </c>
      <c r="E38" s="170" t="s">
        <v>81</v>
      </c>
      <c r="F38" s="170" t="s">
        <v>282</v>
      </c>
      <c r="G38" s="166" t="s">
        <v>283</v>
      </c>
      <c r="H38" s="168" t="s">
        <v>284</v>
      </c>
      <c r="I38" s="168" t="s">
        <v>285</v>
      </c>
      <c r="J38" s="168" t="s">
        <v>286</v>
      </c>
      <c r="K38" s="168"/>
      <c r="L38" s="168" t="s">
        <v>268</v>
      </c>
      <c r="M38" s="168" t="s">
        <v>277</v>
      </c>
      <c r="N38" s="168" t="s">
        <v>277</v>
      </c>
      <c r="O38" s="168" t="s">
        <v>277</v>
      </c>
      <c r="P38" s="168" t="s">
        <v>287</v>
      </c>
      <c r="Q38" s="168" t="s">
        <v>271</v>
      </c>
      <c r="R38" s="168" t="s">
        <v>277</v>
      </c>
    </row>
    <row r="39" spans="1:18" s="169" customFormat="1" ht="18.75" customHeight="1">
      <c r="A39" s="153"/>
      <c r="B39" s="201" t="s">
        <v>0</v>
      </c>
      <c r="C39" s="201"/>
      <c r="D39" s="155">
        <f>SUM(D38)</f>
        <v>401615.22</v>
      </c>
      <c r="E39" s="156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69" customFormat="1" ht="24" customHeight="1">
      <c r="A40" s="203" t="s">
        <v>348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5"/>
    </row>
    <row r="41" spans="1:18" ht="25.5">
      <c r="A41" s="153">
        <v>1</v>
      </c>
      <c r="B41" s="177" t="s">
        <v>135</v>
      </c>
      <c r="C41" s="159">
        <v>1905</v>
      </c>
      <c r="D41" s="160">
        <v>73190.24</v>
      </c>
      <c r="E41" s="163" t="s">
        <v>81</v>
      </c>
      <c r="F41" s="159" t="s">
        <v>202</v>
      </c>
      <c r="G41" s="159" t="s">
        <v>203</v>
      </c>
      <c r="H41" s="153" t="s">
        <v>292</v>
      </c>
      <c r="I41" s="153" t="s">
        <v>293</v>
      </c>
      <c r="J41" s="153" t="s">
        <v>298</v>
      </c>
      <c r="K41" s="153"/>
      <c r="L41" s="153" t="s">
        <v>268</v>
      </c>
      <c r="M41" s="153" t="s">
        <v>299</v>
      </c>
      <c r="N41" s="153" t="s">
        <v>300</v>
      </c>
      <c r="O41" s="153" t="s">
        <v>202</v>
      </c>
      <c r="P41" s="153" t="s">
        <v>299</v>
      </c>
      <c r="Q41" s="168" t="s">
        <v>271</v>
      </c>
      <c r="R41" s="153" t="s">
        <v>277</v>
      </c>
    </row>
    <row r="42" spans="1:18" ht="38.25">
      <c r="A42" s="153">
        <v>2</v>
      </c>
      <c r="B42" s="177" t="s">
        <v>135</v>
      </c>
      <c r="C42" s="159">
        <v>2000</v>
      </c>
      <c r="D42" s="160">
        <v>1694286.27</v>
      </c>
      <c r="E42" s="162" t="s">
        <v>81</v>
      </c>
      <c r="F42" s="159" t="s">
        <v>204</v>
      </c>
      <c r="G42" s="159" t="s">
        <v>203</v>
      </c>
      <c r="H42" s="168" t="s">
        <v>288</v>
      </c>
      <c r="I42" s="168" t="s">
        <v>289</v>
      </c>
      <c r="J42" s="168" t="s">
        <v>290</v>
      </c>
      <c r="K42" s="168"/>
      <c r="L42" s="168" t="s">
        <v>268</v>
      </c>
      <c r="M42" s="168" t="s">
        <v>277</v>
      </c>
      <c r="N42" s="168" t="s">
        <v>277</v>
      </c>
      <c r="O42" s="168" t="s">
        <v>277</v>
      </c>
      <c r="P42" s="168" t="s">
        <v>277</v>
      </c>
      <c r="Q42" s="168" t="s">
        <v>271</v>
      </c>
      <c r="R42" s="168" t="s">
        <v>277</v>
      </c>
    </row>
    <row r="43" spans="1:18" ht="51">
      <c r="A43" s="153">
        <v>3</v>
      </c>
      <c r="B43" s="177" t="s">
        <v>291</v>
      </c>
      <c r="C43" s="159">
        <v>1928</v>
      </c>
      <c r="D43" s="160">
        <v>86901.92</v>
      </c>
      <c r="E43" s="163" t="s">
        <v>81</v>
      </c>
      <c r="F43" s="159" t="s">
        <v>166</v>
      </c>
      <c r="G43" s="159" t="s">
        <v>167</v>
      </c>
      <c r="H43" s="153" t="s">
        <v>292</v>
      </c>
      <c r="I43" s="153" t="s">
        <v>285</v>
      </c>
      <c r="J43" s="153" t="s">
        <v>294</v>
      </c>
      <c r="K43" s="153"/>
      <c r="L43" s="153" t="s">
        <v>268</v>
      </c>
      <c r="M43" s="153" t="s">
        <v>295</v>
      </c>
      <c r="N43" s="153" t="s">
        <v>296</v>
      </c>
      <c r="O43" s="153" t="s">
        <v>295</v>
      </c>
      <c r="P43" s="153" t="s">
        <v>297</v>
      </c>
      <c r="Q43" s="168" t="s">
        <v>271</v>
      </c>
      <c r="R43" s="153" t="s">
        <v>296</v>
      </c>
    </row>
    <row r="44" spans="1:18" s="169" customFormat="1" ht="18" customHeight="1">
      <c r="A44" s="201" t="s">
        <v>19</v>
      </c>
      <c r="B44" s="201"/>
      <c r="C44" s="201"/>
      <c r="D44" s="155">
        <f>SUM(D41:D43)</f>
        <v>1854378.43</v>
      </c>
      <c r="E44" s="156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169" customFormat="1" ht="24" customHeight="1">
      <c r="A45" s="203" t="s">
        <v>351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5"/>
    </row>
    <row r="46" spans="1:18" ht="25.5">
      <c r="A46" s="153">
        <v>1</v>
      </c>
      <c r="B46" s="177" t="s">
        <v>135</v>
      </c>
      <c r="C46" s="159">
        <v>1938</v>
      </c>
      <c r="D46" s="160">
        <v>306311.92</v>
      </c>
      <c r="E46" s="163" t="s">
        <v>81</v>
      </c>
      <c r="F46" s="159" t="s">
        <v>210</v>
      </c>
      <c r="G46" s="159" t="s">
        <v>211</v>
      </c>
      <c r="H46" s="168" t="s">
        <v>292</v>
      </c>
      <c r="I46" s="168" t="s">
        <v>285</v>
      </c>
      <c r="J46" s="168" t="s">
        <v>312</v>
      </c>
      <c r="K46" s="168" t="s">
        <v>268</v>
      </c>
      <c r="L46" s="168" t="s">
        <v>268</v>
      </c>
      <c r="M46" s="168" t="s">
        <v>277</v>
      </c>
      <c r="N46" s="168" t="s">
        <v>277</v>
      </c>
      <c r="O46" s="168" t="s">
        <v>313</v>
      </c>
      <c r="P46" s="168" t="s">
        <v>277</v>
      </c>
      <c r="Q46" s="168" t="s">
        <v>271</v>
      </c>
      <c r="R46" s="168" t="s">
        <v>277</v>
      </c>
    </row>
    <row r="47" spans="1:18" s="169" customFormat="1" ht="38.25">
      <c r="A47" s="170">
        <v>2</v>
      </c>
      <c r="B47" s="164" t="s">
        <v>314</v>
      </c>
      <c r="C47" s="170">
        <v>1962</v>
      </c>
      <c r="D47" s="172">
        <v>45779.32</v>
      </c>
      <c r="E47" s="153" t="s">
        <v>81</v>
      </c>
      <c r="F47" s="153" t="s">
        <v>363</v>
      </c>
      <c r="G47" s="153" t="s">
        <v>315</v>
      </c>
      <c r="H47" s="153" t="s">
        <v>292</v>
      </c>
      <c r="I47" s="153" t="s">
        <v>285</v>
      </c>
      <c r="J47" s="153" t="s">
        <v>312</v>
      </c>
      <c r="K47" s="153" t="s">
        <v>268</v>
      </c>
      <c r="L47" s="153" t="s">
        <v>268</v>
      </c>
      <c r="M47" s="153" t="s">
        <v>313</v>
      </c>
      <c r="N47" s="153" t="s">
        <v>313</v>
      </c>
      <c r="O47" s="153" t="s">
        <v>271</v>
      </c>
      <c r="P47" s="153" t="s">
        <v>277</v>
      </c>
      <c r="Q47" s="153" t="s">
        <v>271</v>
      </c>
      <c r="R47" s="153" t="s">
        <v>313</v>
      </c>
    </row>
    <row r="48" spans="1:18" s="169" customFormat="1" ht="17.25" customHeight="1">
      <c r="A48" s="170">
        <v>3</v>
      </c>
      <c r="B48" s="177" t="s">
        <v>93</v>
      </c>
      <c r="C48" s="159">
        <v>1970</v>
      </c>
      <c r="D48" s="160">
        <v>103441.79</v>
      </c>
      <c r="E48" s="163" t="s">
        <v>81</v>
      </c>
      <c r="F48" s="173"/>
      <c r="G48" s="159" t="s">
        <v>164</v>
      </c>
      <c r="H48" s="153" t="s">
        <v>292</v>
      </c>
      <c r="I48" s="153" t="s">
        <v>316</v>
      </c>
      <c r="J48" s="153" t="s">
        <v>317</v>
      </c>
      <c r="K48" s="153" t="s">
        <v>268</v>
      </c>
      <c r="L48" s="153" t="s">
        <v>271</v>
      </c>
      <c r="M48" s="153" t="s">
        <v>277</v>
      </c>
      <c r="N48" s="153" t="s">
        <v>277</v>
      </c>
      <c r="O48" s="153" t="s">
        <v>277</v>
      </c>
      <c r="P48" s="153" t="s">
        <v>277</v>
      </c>
      <c r="Q48" s="153" t="s">
        <v>271</v>
      </c>
      <c r="R48" s="153" t="s">
        <v>277</v>
      </c>
    </row>
    <row r="49" spans="1:18" s="169" customFormat="1" ht="38.25">
      <c r="A49" s="170">
        <v>4</v>
      </c>
      <c r="B49" s="164" t="s">
        <v>318</v>
      </c>
      <c r="C49" s="153">
        <v>1951</v>
      </c>
      <c r="D49" s="171">
        <v>97134.81</v>
      </c>
      <c r="E49" s="163" t="s">
        <v>81</v>
      </c>
      <c r="F49" s="153" t="s">
        <v>319</v>
      </c>
      <c r="G49" s="153" t="s">
        <v>174</v>
      </c>
      <c r="H49" s="153" t="s">
        <v>292</v>
      </c>
      <c r="I49" s="153" t="s">
        <v>285</v>
      </c>
      <c r="J49" s="153" t="s">
        <v>320</v>
      </c>
      <c r="K49" s="153" t="s">
        <v>268</v>
      </c>
      <c r="L49" s="153" t="s">
        <v>268</v>
      </c>
      <c r="M49" s="153" t="s">
        <v>277</v>
      </c>
      <c r="N49" s="153" t="s">
        <v>277</v>
      </c>
      <c r="O49" s="153" t="s">
        <v>277</v>
      </c>
      <c r="P49" s="153" t="s">
        <v>277</v>
      </c>
      <c r="Q49" s="153" t="s">
        <v>271</v>
      </c>
      <c r="R49" s="153" t="s">
        <v>277</v>
      </c>
    </row>
    <row r="50" spans="1:18" s="169" customFormat="1" ht="18" customHeight="1">
      <c r="A50" s="201" t="s">
        <v>19</v>
      </c>
      <c r="B50" s="201"/>
      <c r="C50" s="201"/>
      <c r="D50" s="155">
        <f>SUM(D46:D49)</f>
        <v>552667.84</v>
      </c>
      <c r="E50" s="156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</row>
    <row r="51" spans="1:7" s="169" customFormat="1" ht="13.5" thickBot="1">
      <c r="A51" s="166"/>
      <c r="B51" s="176"/>
      <c r="C51" s="166"/>
      <c r="D51" s="167"/>
      <c r="E51" s="178"/>
      <c r="F51" s="166"/>
      <c r="G51" s="166"/>
    </row>
    <row r="52" spans="3:4" ht="21.75" customHeight="1" thickBot="1">
      <c r="C52" s="174" t="s">
        <v>349</v>
      </c>
      <c r="D52" s="175">
        <f>SUM(D50,D44,D39,D36,D33,D28,D18)</f>
        <v>10980683.8</v>
      </c>
    </row>
  </sheetData>
  <sheetProtection/>
  <mergeCells count="26">
    <mergeCell ref="A18:C18"/>
    <mergeCell ref="B33:C33"/>
    <mergeCell ref="E4:E5"/>
    <mergeCell ref="A44:C44"/>
    <mergeCell ref="A28:C28"/>
    <mergeCell ref="A4:A5"/>
    <mergeCell ref="B4:B5"/>
    <mergeCell ref="C4:C5"/>
    <mergeCell ref="B39:C39"/>
    <mergeCell ref="B36:C36"/>
    <mergeCell ref="H4:J4"/>
    <mergeCell ref="K4:K5"/>
    <mergeCell ref="L4:L5"/>
    <mergeCell ref="F4:F5"/>
    <mergeCell ref="G4:G5"/>
    <mergeCell ref="D4:D5"/>
    <mergeCell ref="A50:C50"/>
    <mergeCell ref="A3:H3"/>
    <mergeCell ref="A34:R34"/>
    <mergeCell ref="A37:R37"/>
    <mergeCell ref="A40:R40"/>
    <mergeCell ref="A45:R45"/>
    <mergeCell ref="A6:R6"/>
    <mergeCell ref="A19:R19"/>
    <mergeCell ref="A29:R29"/>
    <mergeCell ref="M4:R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23"/>
  <sheetViews>
    <sheetView zoomScale="110" zoomScaleNormal="110" zoomScaleSheetLayoutView="75" zoomScalePageLayoutView="0" workbookViewId="0" topLeftCell="A184">
      <selection activeCell="D205" sqref="D205"/>
    </sheetView>
  </sheetViews>
  <sheetFormatPr defaultColWidth="9.140625" defaultRowHeight="12.75"/>
  <cols>
    <col min="1" max="1" width="5.57421875" style="11" customWidth="1"/>
    <col min="2" max="2" width="47.57421875" style="26" customWidth="1"/>
    <col min="3" max="3" width="17.140625" style="13" customWidth="1"/>
    <col min="4" max="4" width="18.421875" style="40" customWidth="1"/>
    <col min="5" max="5" width="12.140625" style="0" bestFit="1" customWidth="1"/>
  </cols>
  <sheetData>
    <row r="1" spans="1:4" ht="12.75">
      <c r="A1" s="83" t="s">
        <v>44</v>
      </c>
      <c r="D1" s="47"/>
    </row>
    <row r="3" spans="1:4" ht="12.75">
      <c r="A3" s="219" t="s">
        <v>6</v>
      </c>
      <c r="B3" s="219"/>
      <c r="C3" s="219"/>
      <c r="D3" s="219"/>
    </row>
    <row r="4" spans="1:4" ht="25.5">
      <c r="A4" s="3" t="s">
        <v>21</v>
      </c>
      <c r="B4" s="3" t="s">
        <v>29</v>
      </c>
      <c r="C4" s="3" t="s">
        <v>30</v>
      </c>
      <c r="D4" s="63" t="s">
        <v>31</v>
      </c>
    </row>
    <row r="5" spans="1:4" ht="12.75" customHeight="1">
      <c r="A5" s="220" t="s">
        <v>45</v>
      </c>
      <c r="B5" s="221"/>
      <c r="C5" s="221"/>
      <c r="D5" s="222"/>
    </row>
    <row r="6" spans="1:4" s="16" customFormat="1" ht="12.75">
      <c r="A6" s="2">
        <v>1</v>
      </c>
      <c r="B6" s="95" t="s">
        <v>96</v>
      </c>
      <c r="C6" s="96">
        <v>2008</v>
      </c>
      <c r="D6" s="98">
        <v>718.58</v>
      </c>
    </row>
    <row r="7" spans="1:4" s="16" customFormat="1" ht="14.25" customHeight="1">
      <c r="A7" s="2">
        <v>2</v>
      </c>
      <c r="B7" s="95" t="s">
        <v>97</v>
      </c>
      <c r="C7" s="99">
        <v>2008</v>
      </c>
      <c r="D7" s="97">
        <v>780.8</v>
      </c>
    </row>
    <row r="8" spans="1:4" s="16" customFormat="1" ht="12.75">
      <c r="A8" s="2">
        <v>3</v>
      </c>
      <c r="B8" s="95" t="s">
        <v>97</v>
      </c>
      <c r="C8" s="99">
        <v>2008</v>
      </c>
      <c r="D8" s="100">
        <v>780.8</v>
      </c>
    </row>
    <row r="9" spans="1:4" s="16" customFormat="1" ht="12.75">
      <c r="A9" s="2">
        <v>4</v>
      </c>
      <c r="B9" s="95" t="s">
        <v>96</v>
      </c>
      <c r="C9" s="99">
        <v>2009</v>
      </c>
      <c r="D9" s="100">
        <v>405</v>
      </c>
    </row>
    <row r="10" spans="1:4" s="16" customFormat="1" ht="12.75">
      <c r="A10" s="2">
        <v>5</v>
      </c>
      <c r="B10" s="95" t="s">
        <v>99</v>
      </c>
      <c r="C10" s="99">
        <v>2010</v>
      </c>
      <c r="D10" s="100">
        <v>2529.06</v>
      </c>
    </row>
    <row r="11" spans="1:4" s="16" customFormat="1" ht="12.75">
      <c r="A11" s="2">
        <v>6</v>
      </c>
      <c r="B11" s="101" t="s">
        <v>98</v>
      </c>
      <c r="C11" s="99">
        <v>2010</v>
      </c>
      <c r="D11" s="100">
        <v>1972.2</v>
      </c>
    </row>
    <row r="12" spans="1:4" s="16" customFormat="1" ht="12.75">
      <c r="A12" s="2">
        <v>7</v>
      </c>
      <c r="B12" s="101" t="s">
        <v>98</v>
      </c>
      <c r="C12" s="99">
        <v>2011</v>
      </c>
      <c r="D12" s="100">
        <v>1949</v>
      </c>
    </row>
    <row r="13" spans="1:4" s="16" customFormat="1" ht="12.75">
      <c r="A13" s="2">
        <v>8</v>
      </c>
      <c r="B13" s="101" t="s">
        <v>98</v>
      </c>
      <c r="C13" s="99">
        <v>2011</v>
      </c>
      <c r="D13" s="100">
        <v>1949</v>
      </c>
    </row>
    <row r="14" spans="1:4" s="16" customFormat="1" ht="12.75">
      <c r="A14" s="2">
        <v>9</v>
      </c>
      <c r="B14" s="101" t="s">
        <v>96</v>
      </c>
      <c r="C14" s="99">
        <v>2011</v>
      </c>
      <c r="D14" s="100">
        <v>332.1</v>
      </c>
    </row>
    <row r="15" spans="1:4" s="16" customFormat="1" ht="12.75">
      <c r="A15" s="2">
        <v>10</v>
      </c>
      <c r="B15" s="101" t="s">
        <v>100</v>
      </c>
      <c r="C15" s="99">
        <v>2012</v>
      </c>
      <c r="D15" s="100">
        <v>590</v>
      </c>
    </row>
    <row r="16" spans="1:4" s="16" customFormat="1" ht="12.75">
      <c r="A16" s="2">
        <v>11</v>
      </c>
      <c r="B16" s="102" t="s">
        <v>100</v>
      </c>
      <c r="C16" s="103">
        <v>2012</v>
      </c>
      <c r="D16" s="104">
        <v>590</v>
      </c>
    </row>
    <row r="17" spans="1:4" s="16" customFormat="1" ht="12.75">
      <c r="A17" s="2">
        <v>12</v>
      </c>
      <c r="B17" s="105" t="s">
        <v>100</v>
      </c>
      <c r="C17" s="106">
        <v>2012</v>
      </c>
      <c r="D17" s="107">
        <v>590</v>
      </c>
    </row>
    <row r="18" spans="1:4" s="16" customFormat="1" ht="12.75">
      <c r="A18" s="2">
        <v>13</v>
      </c>
      <c r="B18" s="105" t="s">
        <v>100</v>
      </c>
      <c r="C18" s="106">
        <v>2012</v>
      </c>
      <c r="D18" s="107">
        <v>590</v>
      </c>
    </row>
    <row r="19" spans="1:4" s="16" customFormat="1" ht="12.75">
      <c r="A19" s="2">
        <v>14</v>
      </c>
      <c r="B19" s="105" t="s">
        <v>100</v>
      </c>
      <c r="C19" s="106">
        <v>2012</v>
      </c>
      <c r="D19" s="107">
        <v>694</v>
      </c>
    </row>
    <row r="20" spans="1:4" s="16" customFormat="1" ht="12.75">
      <c r="A20" s="2">
        <v>15</v>
      </c>
      <c r="B20" s="105" t="s">
        <v>100</v>
      </c>
      <c r="C20" s="106">
        <v>2012</v>
      </c>
      <c r="D20" s="107">
        <v>694</v>
      </c>
    </row>
    <row r="21" spans="1:4" s="16" customFormat="1" ht="12.75">
      <c r="A21" s="2">
        <v>16</v>
      </c>
      <c r="B21" s="105" t="s">
        <v>101</v>
      </c>
      <c r="C21" s="106">
        <v>2012</v>
      </c>
      <c r="D21" s="107">
        <v>8952.25</v>
      </c>
    </row>
    <row r="22" spans="1:4" s="16" customFormat="1" ht="12.75">
      <c r="A22" s="2"/>
      <c r="B22" s="20" t="s">
        <v>0</v>
      </c>
      <c r="C22" s="2"/>
      <c r="D22" s="55">
        <f>SUM(D6:D21)</f>
        <v>24116.79</v>
      </c>
    </row>
    <row r="23" spans="1:4" ht="13.5" customHeight="1">
      <c r="A23" s="218" t="s">
        <v>50</v>
      </c>
      <c r="B23" s="218"/>
      <c r="C23" s="218"/>
      <c r="D23" s="218"/>
    </row>
    <row r="24" spans="1:4" s="19" customFormat="1" ht="12.75">
      <c r="A24" s="2">
        <v>1</v>
      </c>
      <c r="B24" s="48" t="s">
        <v>150</v>
      </c>
      <c r="C24" s="2">
        <v>2009</v>
      </c>
      <c r="D24" s="117">
        <v>2250</v>
      </c>
    </row>
    <row r="25" spans="1:4" s="19" customFormat="1" ht="12.75">
      <c r="A25" s="2">
        <v>2</v>
      </c>
      <c r="B25" s="22" t="s">
        <v>151</v>
      </c>
      <c r="C25" s="2">
        <v>2009</v>
      </c>
      <c r="D25" s="117">
        <v>3500</v>
      </c>
    </row>
    <row r="26" spans="1:4" s="19" customFormat="1" ht="12.75">
      <c r="A26" s="2">
        <v>3</v>
      </c>
      <c r="B26" s="48" t="s">
        <v>124</v>
      </c>
      <c r="C26" s="2">
        <v>2010</v>
      </c>
      <c r="D26" s="117">
        <v>9950</v>
      </c>
    </row>
    <row r="27" spans="1:4" s="19" customFormat="1" ht="12.75">
      <c r="A27" s="2">
        <v>4</v>
      </c>
      <c r="B27" s="1" t="s">
        <v>152</v>
      </c>
      <c r="C27" s="45">
        <v>2011</v>
      </c>
      <c r="D27" s="119">
        <v>950</v>
      </c>
    </row>
    <row r="28" spans="1:4" s="19" customFormat="1" ht="12.75">
      <c r="A28" s="2">
        <v>5</v>
      </c>
      <c r="B28" s="48" t="s">
        <v>153</v>
      </c>
      <c r="C28" s="2">
        <v>2011</v>
      </c>
      <c r="D28" s="117">
        <v>850</v>
      </c>
    </row>
    <row r="29" spans="1:4" s="19" customFormat="1" ht="12.75">
      <c r="A29" s="2">
        <v>6</v>
      </c>
      <c r="B29" s="48" t="s">
        <v>124</v>
      </c>
      <c r="C29" s="45">
        <v>2011</v>
      </c>
      <c r="D29" s="119">
        <v>2755</v>
      </c>
    </row>
    <row r="30" spans="1:4" s="19" customFormat="1" ht="13.5" customHeight="1">
      <c r="A30" s="2"/>
      <c r="B30" s="20" t="s">
        <v>0</v>
      </c>
      <c r="C30" s="2"/>
      <c r="D30" s="42">
        <f>SUM(D24:D29)</f>
        <v>20255</v>
      </c>
    </row>
    <row r="31" spans="1:4" s="19" customFormat="1" ht="13.5" customHeight="1">
      <c r="A31" s="218" t="s">
        <v>51</v>
      </c>
      <c r="B31" s="218"/>
      <c r="C31" s="218"/>
      <c r="D31" s="218"/>
    </row>
    <row r="32" spans="1:4" s="19" customFormat="1" ht="13.5" customHeight="1">
      <c r="A32" s="56">
        <v>1</v>
      </c>
      <c r="B32" s="38" t="s">
        <v>70</v>
      </c>
      <c r="C32" s="2">
        <v>2009</v>
      </c>
      <c r="D32" s="92">
        <v>1916.62</v>
      </c>
    </row>
    <row r="33" spans="1:4" s="19" customFormat="1" ht="26.25" customHeight="1">
      <c r="A33" s="56">
        <v>2</v>
      </c>
      <c r="B33" s="22" t="s">
        <v>71</v>
      </c>
      <c r="C33" s="2">
        <v>2009</v>
      </c>
      <c r="D33" s="41">
        <v>1518.9</v>
      </c>
    </row>
    <row r="34" spans="1:4" s="19" customFormat="1" ht="26.25" customHeight="1">
      <c r="A34" s="56">
        <v>3</v>
      </c>
      <c r="B34" s="22" t="s">
        <v>71</v>
      </c>
      <c r="C34" s="2">
        <v>2009</v>
      </c>
      <c r="D34" s="41">
        <v>1518.9</v>
      </c>
    </row>
    <row r="35" spans="1:4" s="19" customFormat="1" ht="13.5" customHeight="1">
      <c r="A35" s="56">
        <v>4</v>
      </c>
      <c r="B35" s="36" t="s">
        <v>72</v>
      </c>
      <c r="C35" s="2">
        <v>2009</v>
      </c>
      <c r="D35" s="41">
        <v>555.1</v>
      </c>
    </row>
    <row r="36" spans="1:4" s="19" customFormat="1" ht="13.5" customHeight="1">
      <c r="A36" s="56">
        <v>5</v>
      </c>
      <c r="B36" s="36" t="s">
        <v>72</v>
      </c>
      <c r="C36" s="2">
        <v>2009</v>
      </c>
      <c r="D36" s="41">
        <v>555.1</v>
      </c>
    </row>
    <row r="37" spans="1:4" s="19" customFormat="1" ht="13.5" customHeight="1">
      <c r="A37" s="56">
        <v>6</v>
      </c>
      <c r="B37" s="36" t="s">
        <v>72</v>
      </c>
      <c r="C37" s="2">
        <v>2009</v>
      </c>
      <c r="D37" s="41">
        <v>555.1</v>
      </c>
    </row>
    <row r="38" spans="1:4" s="19" customFormat="1" ht="17.25" customHeight="1">
      <c r="A38" s="56">
        <v>7</v>
      </c>
      <c r="B38" s="36" t="s">
        <v>72</v>
      </c>
      <c r="C38" s="2">
        <v>2009</v>
      </c>
      <c r="D38" s="41">
        <v>555.1</v>
      </c>
    </row>
    <row r="39" spans="1:4" s="19" customFormat="1" ht="17.25" customHeight="1">
      <c r="A39" s="56">
        <v>8</v>
      </c>
      <c r="B39" s="36" t="s">
        <v>72</v>
      </c>
      <c r="C39" s="2">
        <v>2009</v>
      </c>
      <c r="D39" s="41">
        <v>555.1</v>
      </c>
    </row>
    <row r="40" spans="1:4" s="19" customFormat="1" ht="17.25" customHeight="1">
      <c r="A40" s="56">
        <v>9</v>
      </c>
      <c r="B40" s="36" t="s">
        <v>72</v>
      </c>
      <c r="C40" s="2">
        <v>2009</v>
      </c>
      <c r="D40" s="41">
        <v>555.1</v>
      </c>
    </row>
    <row r="41" spans="1:4" s="19" customFormat="1" ht="17.25" customHeight="1">
      <c r="A41" s="56">
        <v>10</v>
      </c>
      <c r="B41" s="36" t="s">
        <v>72</v>
      </c>
      <c r="C41" s="2">
        <v>2009</v>
      </c>
      <c r="D41" s="41">
        <v>555.1</v>
      </c>
    </row>
    <row r="42" spans="1:4" s="19" customFormat="1" ht="17.25" customHeight="1">
      <c r="A42" s="56">
        <v>11</v>
      </c>
      <c r="B42" s="36" t="s">
        <v>75</v>
      </c>
      <c r="C42" s="2">
        <v>2009</v>
      </c>
      <c r="D42" s="72">
        <v>500</v>
      </c>
    </row>
    <row r="43" spans="1:4" s="19" customFormat="1" ht="17.25" customHeight="1">
      <c r="A43" s="56">
        <v>12</v>
      </c>
      <c r="B43" s="28" t="s">
        <v>77</v>
      </c>
      <c r="C43" s="23">
        <v>2012</v>
      </c>
      <c r="D43" s="72">
        <v>390</v>
      </c>
    </row>
    <row r="44" spans="1:4" s="19" customFormat="1" ht="17.25" customHeight="1">
      <c r="A44" s="56">
        <v>13</v>
      </c>
      <c r="B44" s="36" t="s">
        <v>78</v>
      </c>
      <c r="C44" s="23">
        <v>2012</v>
      </c>
      <c r="D44" s="72">
        <v>1300</v>
      </c>
    </row>
    <row r="45" spans="1:4" s="19" customFormat="1" ht="17.25" customHeight="1">
      <c r="A45" s="56">
        <v>14</v>
      </c>
      <c r="B45" s="36" t="s">
        <v>79</v>
      </c>
      <c r="C45" s="23">
        <v>2012</v>
      </c>
      <c r="D45" s="72">
        <v>1420</v>
      </c>
    </row>
    <row r="46" spans="1:4" s="19" customFormat="1" ht="13.5" customHeight="1">
      <c r="A46" s="56">
        <v>15</v>
      </c>
      <c r="B46" s="36" t="s">
        <v>79</v>
      </c>
      <c r="C46" s="23">
        <v>2012</v>
      </c>
      <c r="D46" s="72">
        <v>1420</v>
      </c>
    </row>
    <row r="47" spans="1:4" s="19" customFormat="1" ht="13.5" customHeight="1">
      <c r="A47" s="56">
        <v>16</v>
      </c>
      <c r="B47" s="36" t="s">
        <v>79</v>
      </c>
      <c r="C47" s="23">
        <v>2012</v>
      </c>
      <c r="D47" s="72">
        <v>1420</v>
      </c>
    </row>
    <row r="48" spans="1:4" s="19" customFormat="1" ht="13.5" customHeight="1">
      <c r="A48" s="56">
        <v>17</v>
      </c>
      <c r="B48" s="36" t="s">
        <v>79</v>
      </c>
      <c r="C48" s="23">
        <v>2012</v>
      </c>
      <c r="D48" s="72">
        <v>1420</v>
      </c>
    </row>
    <row r="49" spans="1:4" s="19" customFormat="1" ht="13.5" customHeight="1">
      <c r="A49" s="56">
        <v>18</v>
      </c>
      <c r="B49" s="36" t="s">
        <v>79</v>
      </c>
      <c r="C49" s="23">
        <v>2012</v>
      </c>
      <c r="D49" s="72">
        <v>1420</v>
      </c>
    </row>
    <row r="50" spans="1:4" s="19" customFormat="1" ht="13.5" customHeight="1">
      <c r="A50" s="33"/>
      <c r="B50" s="217" t="s">
        <v>0</v>
      </c>
      <c r="C50" s="217" t="s">
        <v>8</v>
      </c>
      <c r="D50" s="42">
        <f>SUM(D32:D49)</f>
        <v>18130.120000000003</v>
      </c>
    </row>
    <row r="51" spans="1:4" s="19" customFormat="1" ht="13.5" customHeight="1">
      <c r="A51" s="218" t="s">
        <v>52</v>
      </c>
      <c r="B51" s="218"/>
      <c r="C51" s="218"/>
      <c r="D51" s="218"/>
    </row>
    <row r="52" spans="1:4" s="19" customFormat="1" ht="13.5" customHeight="1">
      <c r="A52" s="2">
        <v>1</v>
      </c>
      <c r="B52" s="95" t="s">
        <v>168</v>
      </c>
      <c r="C52" s="96">
        <v>2011</v>
      </c>
      <c r="D52" s="122">
        <v>1217.7</v>
      </c>
    </row>
    <row r="53" spans="1:4" s="16" customFormat="1" ht="12.75">
      <c r="A53" s="217" t="s">
        <v>0</v>
      </c>
      <c r="B53" s="217" t="s">
        <v>8</v>
      </c>
      <c r="C53" s="2"/>
      <c r="D53" s="42">
        <f>SUM(D52:D52)</f>
        <v>1217.7</v>
      </c>
    </row>
    <row r="54" spans="1:4" s="16" customFormat="1" ht="12.75" customHeight="1">
      <c r="A54" s="218" t="s">
        <v>53</v>
      </c>
      <c r="B54" s="218"/>
      <c r="C54" s="218"/>
      <c r="D54" s="218"/>
    </row>
    <row r="55" spans="1:4" s="16" customFormat="1" ht="12.75">
      <c r="A55" s="2">
        <v>1</v>
      </c>
      <c r="B55" s="48" t="s">
        <v>176</v>
      </c>
      <c r="C55" s="85">
        <v>2011</v>
      </c>
      <c r="D55" s="86">
        <v>3462.99</v>
      </c>
    </row>
    <row r="56" spans="1:4" ht="12.75">
      <c r="A56" s="2"/>
      <c r="B56" s="217" t="s">
        <v>19</v>
      </c>
      <c r="C56" s="217"/>
      <c r="D56" s="55">
        <f>SUM(D55:D55)</f>
        <v>3462.99</v>
      </c>
    </row>
    <row r="57" spans="1:4" ht="12.75">
      <c r="A57" s="218" t="s">
        <v>54</v>
      </c>
      <c r="B57" s="218"/>
      <c r="C57" s="218"/>
      <c r="D57" s="218"/>
    </row>
    <row r="58" spans="1:4" ht="12.75">
      <c r="A58" s="2">
        <v>1</v>
      </c>
      <c r="B58" s="129" t="s">
        <v>186</v>
      </c>
      <c r="C58" s="85">
        <v>2008</v>
      </c>
      <c r="D58" s="86">
        <v>34186.17</v>
      </c>
    </row>
    <row r="59" spans="1:4" ht="12.75">
      <c r="A59" s="2">
        <v>3</v>
      </c>
      <c r="B59" s="134" t="s">
        <v>205</v>
      </c>
      <c r="C59" s="135">
        <v>2009</v>
      </c>
      <c r="D59" s="86">
        <v>1291.98</v>
      </c>
    </row>
    <row r="60" spans="1:4" ht="12.75">
      <c r="A60" s="2">
        <v>4</v>
      </c>
      <c r="B60" s="1" t="s">
        <v>206</v>
      </c>
      <c r="C60" s="2">
        <v>2012</v>
      </c>
      <c r="D60" s="41">
        <v>700.01</v>
      </c>
    </row>
    <row r="61" spans="1:4" ht="12.75">
      <c r="A61" s="2">
        <v>5</v>
      </c>
      <c r="B61" s="88" t="s">
        <v>207</v>
      </c>
      <c r="C61" s="125">
        <v>2011</v>
      </c>
      <c r="D61" s="136">
        <v>1752.75</v>
      </c>
    </row>
    <row r="62" spans="1:4" s="21" customFormat="1" ht="12.75">
      <c r="A62" s="2"/>
      <c r="B62" s="20" t="s">
        <v>0</v>
      </c>
      <c r="C62" s="2"/>
      <c r="D62" s="42">
        <f>SUM(D58:D61)</f>
        <v>37930.91</v>
      </c>
    </row>
    <row r="63" spans="1:4" s="7" customFormat="1" ht="12.75">
      <c r="A63" s="218" t="s">
        <v>243</v>
      </c>
      <c r="B63" s="218"/>
      <c r="C63" s="218"/>
      <c r="D63" s="218"/>
    </row>
    <row r="64" spans="1:4" s="7" customFormat="1" ht="12.75">
      <c r="A64" s="2">
        <v>1</v>
      </c>
      <c r="B64" s="48" t="s">
        <v>186</v>
      </c>
      <c r="C64" s="85">
        <v>2008</v>
      </c>
      <c r="D64" s="86">
        <v>34186.17</v>
      </c>
    </row>
    <row r="65" spans="1:4" s="7" customFormat="1" ht="12.75">
      <c r="A65" s="2">
        <v>2</v>
      </c>
      <c r="B65" s="48" t="s">
        <v>187</v>
      </c>
      <c r="C65" s="85"/>
      <c r="D65" s="86">
        <v>2200</v>
      </c>
    </row>
    <row r="66" spans="1:4" s="7" customFormat="1" ht="12.75">
      <c r="A66" s="2">
        <v>3</v>
      </c>
      <c r="B66" s="133" t="s">
        <v>188</v>
      </c>
      <c r="C66" s="85">
        <v>2010</v>
      </c>
      <c r="D66" s="86">
        <v>1799</v>
      </c>
    </row>
    <row r="67" spans="1:4" s="7" customFormat="1" ht="12.75">
      <c r="A67" s="2">
        <v>4</v>
      </c>
      <c r="B67" s="133" t="s">
        <v>189</v>
      </c>
      <c r="C67" s="85">
        <v>2010</v>
      </c>
      <c r="D67" s="86">
        <v>520</v>
      </c>
    </row>
    <row r="68" spans="1:4" s="7" customFormat="1" ht="12.75">
      <c r="A68" s="2">
        <v>5</v>
      </c>
      <c r="B68" s="133" t="s">
        <v>190</v>
      </c>
      <c r="C68" s="85">
        <v>2010</v>
      </c>
      <c r="D68" s="86">
        <v>1259</v>
      </c>
    </row>
    <row r="69" spans="1:4" s="7" customFormat="1" ht="12.75">
      <c r="A69" s="2">
        <v>6</v>
      </c>
      <c r="B69" s="133" t="s">
        <v>191</v>
      </c>
      <c r="C69" s="85">
        <v>2010</v>
      </c>
      <c r="D69" s="86">
        <v>1299</v>
      </c>
    </row>
    <row r="70" spans="1:4" s="7" customFormat="1" ht="12.75">
      <c r="A70" s="2">
        <v>7</v>
      </c>
      <c r="B70" s="133" t="s">
        <v>192</v>
      </c>
      <c r="C70" s="85">
        <v>2011</v>
      </c>
      <c r="D70" s="86">
        <v>1450</v>
      </c>
    </row>
    <row r="71" spans="1:4" s="7" customFormat="1" ht="12.75">
      <c r="A71" s="2">
        <v>8</v>
      </c>
      <c r="B71" s="133" t="s">
        <v>193</v>
      </c>
      <c r="C71" s="85">
        <v>2011</v>
      </c>
      <c r="D71" s="86">
        <v>1238</v>
      </c>
    </row>
    <row r="72" spans="1:4" s="7" customFormat="1" ht="12.75">
      <c r="A72" s="2">
        <v>9</v>
      </c>
      <c r="B72" s="133" t="s">
        <v>194</v>
      </c>
      <c r="C72" s="85">
        <v>2011</v>
      </c>
      <c r="D72" s="86">
        <v>599</v>
      </c>
    </row>
    <row r="73" spans="1:4" s="7" customFormat="1" ht="12.75">
      <c r="A73" s="2">
        <v>10</v>
      </c>
      <c r="B73" s="133" t="s">
        <v>195</v>
      </c>
      <c r="C73" s="85">
        <v>2011</v>
      </c>
      <c r="D73" s="86">
        <v>2030</v>
      </c>
    </row>
    <row r="74" spans="1:4" s="7" customFormat="1" ht="12.75">
      <c r="A74" s="2">
        <v>11</v>
      </c>
      <c r="B74" s="133" t="s">
        <v>196</v>
      </c>
      <c r="C74" s="85">
        <v>2011</v>
      </c>
      <c r="D74" s="86">
        <v>1799</v>
      </c>
    </row>
    <row r="75" spans="1:4" s="7" customFormat="1" ht="12.75">
      <c r="A75" s="2">
        <v>12</v>
      </c>
      <c r="B75" s="133" t="s">
        <v>197</v>
      </c>
      <c r="C75" s="85">
        <v>2011</v>
      </c>
      <c r="D75" s="86">
        <v>1765</v>
      </c>
    </row>
    <row r="76" spans="1:4" s="7" customFormat="1" ht="12.75">
      <c r="A76" s="2">
        <v>13</v>
      </c>
      <c r="B76" s="133" t="s">
        <v>198</v>
      </c>
      <c r="C76" s="85">
        <v>2011</v>
      </c>
      <c r="D76" s="86">
        <v>160</v>
      </c>
    </row>
    <row r="77" spans="1:4" s="7" customFormat="1" ht="12.75">
      <c r="A77" s="2">
        <v>14</v>
      </c>
      <c r="B77" s="133" t="s">
        <v>199</v>
      </c>
      <c r="C77" s="85">
        <v>2011</v>
      </c>
      <c r="D77" s="86">
        <v>139</v>
      </c>
    </row>
    <row r="78" spans="1:4" s="7" customFormat="1" ht="12.75">
      <c r="A78" s="2">
        <v>15</v>
      </c>
      <c r="B78" s="133" t="s">
        <v>200</v>
      </c>
      <c r="C78" s="85">
        <v>2011</v>
      </c>
      <c r="D78" s="86">
        <v>159</v>
      </c>
    </row>
    <row r="79" spans="1:4" s="7" customFormat="1" ht="12.75">
      <c r="A79" s="2">
        <v>16</v>
      </c>
      <c r="B79" s="133" t="s">
        <v>201</v>
      </c>
      <c r="C79" s="85">
        <v>2011</v>
      </c>
      <c r="D79" s="86">
        <v>285</v>
      </c>
    </row>
    <row r="80" spans="1:4" s="16" customFormat="1" ht="12.75">
      <c r="A80" s="2"/>
      <c r="B80" s="20" t="s">
        <v>0</v>
      </c>
      <c r="C80" s="2"/>
      <c r="D80" s="42">
        <f>SUM(D64:D79)</f>
        <v>50887.17</v>
      </c>
    </row>
    <row r="81" spans="1:4" s="16" customFormat="1" ht="12.75">
      <c r="A81" s="218" t="s">
        <v>244</v>
      </c>
      <c r="B81" s="218"/>
      <c r="C81" s="218"/>
      <c r="D81" s="218"/>
    </row>
    <row r="82" spans="1:4" s="16" customFormat="1" ht="12.75">
      <c r="A82" s="2">
        <v>1</v>
      </c>
      <c r="B82" s="129" t="s">
        <v>186</v>
      </c>
      <c r="C82" s="85"/>
      <c r="D82" s="121">
        <v>65597</v>
      </c>
    </row>
    <row r="83" spans="1:4" s="16" customFormat="1" ht="17.25" customHeight="1">
      <c r="A83" s="2"/>
      <c r="B83" s="20" t="s">
        <v>0</v>
      </c>
      <c r="C83" s="2"/>
      <c r="D83" s="151">
        <f>SUM(D82:D82)</f>
        <v>65597</v>
      </c>
    </row>
    <row r="84" spans="1:4" s="16" customFormat="1" ht="16.5" customHeight="1">
      <c r="A84" s="218" t="s">
        <v>245</v>
      </c>
      <c r="B84" s="218"/>
      <c r="C84" s="218"/>
      <c r="D84" s="218"/>
    </row>
    <row r="85" spans="1:4" s="16" customFormat="1" ht="15.75" customHeight="1">
      <c r="A85" s="2">
        <v>1</v>
      </c>
      <c r="B85" s="48" t="s">
        <v>60</v>
      </c>
      <c r="C85" s="85">
        <v>2011</v>
      </c>
      <c r="D85" s="86">
        <v>950</v>
      </c>
    </row>
    <row r="86" spans="1:4" s="16" customFormat="1" ht="12.75">
      <c r="A86" s="2">
        <v>2</v>
      </c>
      <c r="B86" s="48" t="s">
        <v>61</v>
      </c>
      <c r="C86" s="85">
        <v>2011</v>
      </c>
      <c r="D86" s="86">
        <v>1790</v>
      </c>
    </row>
    <row r="87" spans="1:4" s="16" customFormat="1" ht="12.75">
      <c r="A87" s="2">
        <v>3</v>
      </c>
      <c r="B87" s="48" t="s">
        <v>62</v>
      </c>
      <c r="C87" s="85">
        <v>2011</v>
      </c>
      <c r="D87" s="87">
        <v>1628</v>
      </c>
    </row>
    <row r="88" spans="1:4" s="16" customFormat="1" ht="12.75">
      <c r="A88" s="2">
        <v>4</v>
      </c>
      <c r="B88" s="48" t="s">
        <v>63</v>
      </c>
      <c r="C88" s="85">
        <v>2011</v>
      </c>
      <c r="D88" s="87">
        <v>371</v>
      </c>
    </row>
    <row r="89" spans="1:4" s="16" customFormat="1" ht="12.75">
      <c r="A89" s="2">
        <v>5</v>
      </c>
      <c r="B89" s="48" t="s">
        <v>64</v>
      </c>
      <c r="C89" s="85">
        <v>2012</v>
      </c>
      <c r="D89" s="87">
        <v>980</v>
      </c>
    </row>
    <row r="90" spans="1:4" s="7" customFormat="1" ht="12.75">
      <c r="A90" s="24"/>
      <c r="B90" s="24" t="s">
        <v>0</v>
      </c>
      <c r="C90" s="23"/>
      <c r="D90" s="51">
        <f>SUM(D85:D89)</f>
        <v>5719</v>
      </c>
    </row>
    <row r="91" spans="1:4" s="19" customFormat="1" ht="13.5" customHeight="1">
      <c r="A91" s="218" t="s">
        <v>246</v>
      </c>
      <c r="B91" s="218"/>
      <c r="C91" s="218"/>
      <c r="D91" s="218"/>
    </row>
    <row r="92" spans="1:4" s="19" customFormat="1" ht="13.5" customHeight="1">
      <c r="A92" s="56">
        <v>1</v>
      </c>
      <c r="B92" s="48" t="s">
        <v>140</v>
      </c>
      <c r="C92" s="85">
        <v>2008</v>
      </c>
      <c r="D92" s="86">
        <v>1198</v>
      </c>
    </row>
    <row r="93" spans="1:4" s="19" customFormat="1" ht="13.5" customHeight="1">
      <c r="A93" s="56">
        <v>2</v>
      </c>
      <c r="B93" s="48" t="s">
        <v>141</v>
      </c>
      <c r="C93" s="85">
        <v>2010</v>
      </c>
      <c r="D93" s="86">
        <v>1500</v>
      </c>
    </row>
    <row r="94" spans="1:4" s="19" customFormat="1" ht="13.5" customHeight="1">
      <c r="A94" s="33"/>
      <c r="B94" s="217" t="s">
        <v>0</v>
      </c>
      <c r="C94" s="217" t="s">
        <v>8</v>
      </c>
      <c r="D94" s="42">
        <f>SUM(D92:D93)</f>
        <v>2698</v>
      </c>
    </row>
    <row r="95" spans="1:4" s="19" customFormat="1" ht="13.5" customHeight="1">
      <c r="A95" s="218" t="s">
        <v>247</v>
      </c>
      <c r="B95" s="218"/>
      <c r="C95" s="218"/>
      <c r="D95" s="218"/>
    </row>
    <row r="96" spans="1:4" s="19" customFormat="1" ht="13.5" customHeight="1">
      <c r="A96" s="2">
        <v>2</v>
      </c>
      <c r="B96" s="48" t="s">
        <v>124</v>
      </c>
      <c r="C96" s="85">
        <v>2008</v>
      </c>
      <c r="D96" s="86">
        <v>3280</v>
      </c>
    </row>
    <row r="97" spans="1:4" s="19" customFormat="1" ht="13.5" customHeight="1">
      <c r="A97" s="2">
        <v>3</v>
      </c>
      <c r="B97" s="48" t="s">
        <v>98</v>
      </c>
      <c r="C97" s="85">
        <v>2010</v>
      </c>
      <c r="D97" s="86">
        <v>3071</v>
      </c>
    </row>
    <row r="98" spans="1:4" s="19" customFormat="1" ht="13.5" customHeight="1">
      <c r="A98" s="2">
        <v>4</v>
      </c>
      <c r="B98" s="48" t="s">
        <v>125</v>
      </c>
      <c r="C98" s="85">
        <v>2010</v>
      </c>
      <c r="D98" s="86">
        <v>1462.78</v>
      </c>
    </row>
    <row r="99" spans="1:4" s="16" customFormat="1" ht="12.75">
      <c r="A99" s="217" t="s">
        <v>0</v>
      </c>
      <c r="B99" s="217" t="s">
        <v>8</v>
      </c>
      <c r="C99" s="2"/>
      <c r="D99" s="42">
        <f>SUM(D96:D98)</f>
        <v>7813.78</v>
      </c>
    </row>
    <row r="100" spans="1:4" s="16" customFormat="1" ht="12.75" customHeight="1">
      <c r="A100" s="218" t="s">
        <v>248</v>
      </c>
      <c r="B100" s="218"/>
      <c r="C100" s="218"/>
      <c r="D100" s="218"/>
    </row>
    <row r="101" spans="1:4" s="16" customFormat="1" ht="12.75">
      <c r="A101" s="2">
        <v>1</v>
      </c>
      <c r="B101" s="48" t="s">
        <v>163</v>
      </c>
      <c r="C101" s="85">
        <v>2009</v>
      </c>
      <c r="D101" s="121">
        <v>1564.81</v>
      </c>
    </row>
    <row r="102" spans="1:4" ht="12.75">
      <c r="A102" s="2"/>
      <c r="B102" s="217" t="s">
        <v>19</v>
      </c>
      <c r="C102" s="217"/>
      <c r="D102" s="55">
        <f>SUM(D101:D101)</f>
        <v>1564.81</v>
      </c>
    </row>
    <row r="103" spans="1:4" ht="12.75">
      <c r="A103" s="218" t="s">
        <v>249</v>
      </c>
      <c r="B103" s="218"/>
      <c r="C103" s="218"/>
      <c r="D103" s="218"/>
    </row>
    <row r="104" spans="1:4" ht="12.75">
      <c r="A104" s="2">
        <v>1</v>
      </c>
      <c r="B104" s="115" t="s">
        <v>147</v>
      </c>
      <c r="C104" s="14">
        <v>2009</v>
      </c>
      <c r="D104" s="87">
        <v>970</v>
      </c>
    </row>
    <row r="105" spans="1:4" ht="12.75">
      <c r="A105" s="2">
        <v>2</v>
      </c>
      <c r="B105" s="28" t="s">
        <v>148</v>
      </c>
      <c r="C105" s="15">
        <v>2009</v>
      </c>
      <c r="D105" s="116">
        <v>600</v>
      </c>
    </row>
    <row r="106" spans="1:4" ht="12.75">
      <c r="A106" s="2">
        <v>3</v>
      </c>
      <c r="B106" s="28" t="s">
        <v>149</v>
      </c>
      <c r="C106" s="15">
        <v>2010</v>
      </c>
      <c r="D106" s="116">
        <v>990</v>
      </c>
    </row>
    <row r="107" spans="1:4" s="21" customFormat="1" ht="12.75">
      <c r="A107" s="2"/>
      <c r="B107" s="20" t="s">
        <v>0</v>
      </c>
      <c r="C107" s="2"/>
      <c r="D107" s="42">
        <f>SUM(D104:D106)</f>
        <v>2560</v>
      </c>
    </row>
    <row r="108" spans="1:4" s="7" customFormat="1" ht="12.75">
      <c r="A108" s="218" t="s">
        <v>250</v>
      </c>
      <c r="B108" s="218"/>
      <c r="C108" s="218"/>
      <c r="D108" s="218"/>
    </row>
    <row r="109" spans="1:4" ht="12.75">
      <c r="A109" s="2">
        <v>1</v>
      </c>
      <c r="B109" s="48" t="s">
        <v>98</v>
      </c>
      <c r="C109" s="85">
        <v>2008</v>
      </c>
      <c r="D109" s="87">
        <v>2533</v>
      </c>
    </row>
    <row r="110" spans="1:4" ht="12.75">
      <c r="A110" s="2">
        <v>2</v>
      </c>
      <c r="B110" s="48" t="s">
        <v>165</v>
      </c>
      <c r="C110" s="85">
        <v>2011</v>
      </c>
      <c r="D110" s="87">
        <v>1295</v>
      </c>
    </row>
    <row r="111" spans="1:4" s="7" customFormat="1" ht="12.75">
      <c r="A111" s="224" t="s">
        <v>0</v>
      </c>
      <c r="B111" s="224"/>
      <c r="C111" s="37"/>
      <c r="D111" s="54">
        <f>SUM(D109:D110)</f>
        <v>3828</v>
      </c>
    </row>
    <row r="112" spans="1:4" s="7" customFormat="1" ht="12.75" customHeight="1">
      <c r="A112" s="220" t="s">
        <v>251</v>
      </c>
      <c r="B112" s="221"/>
      <c r="C112" s="221"/>
      <c r="D112" s="222"/>
    </row>
    <row r="113" spans="1:4" s="7" customFormat="1" ht="12.75">
      <c r="A113" s="2">
        <v>1</v>
      </c>
      <c r="B113" s="143" t="s">
        <v>98</v>
      </c>
      <c r="C113" s="99">
        <v>2008</v>
      </c>
      <c r="D113" s="144">
        <v>1721.82</v>
      </c>
    </row>
    <row r="114" spans="1:4" s="7" customFormat="1" ht="12.75">
      <c r="A114" s="2">
        <v>2</v>
      </c>
      <c r="B114" s="143" t="s">
        <v>98</v>
      </c>
      <c r="C114" s="99">
        <v>2008</v>
      </c>
      <c r="D114" s="144">
        <v>1721.82</v>
      </c>
    </row>
    <row r="115" spans="1:4" s="7" customFormat="1" ht="12.75">
      <c r="A115" s="2">
        <v>3</v>
      </c>
      <c r="B115" s="143" t="s">
        <v>98</v>
      </c>
      <c r="C115" s="99">
        <v>2008</v>
      </c>
      <c r="D115" s="144">
        <v>1721.84</v>
      </c>
    </row>
    <row r="116" spans="1:4" s="7" customFormat="1" ht="12.75">
      <c r="A116" s="2">
        <v>4</v>
      </c>
      <c r="B116" s="143" t="s">
        <v>98</v>
      </c>
      <c r="C116" s="99">
        <v>2011</v>
      </c>
      <c r="D116" s="144">
        <v>2131.59</v>
      </c>
    </row>
    <row r="117" spans="1:4" s="7" customFormat="1" ht="12.75">
      <c r="A117" s="2">
        <v>5</v>
      </c>
      <c r="B117" s="145" t="s">
        <v>213</v>
      </c>
      <c r="C117" s="103">
        <v>2011</v>
      </c>
      <c r="D117" s="146">
        <v>1558.95</v>
      </c>
    </row>
    <row r="118" spans="1:4" s="7" customFormat="1" ht="12.75">
      <c r="A118" s="2">
        <v>6</v>
      </c>
      <c r="B118" s="147" t="s">
        <v>214</v>
      </c>
      <c r="C118" s="106">
        <v>2011</v>
      </c>
      <c r="D118" s="148">
        <v>370.84</v>
      </c>
    </row>
    <row r="119" spans="1:4" s="7" customFormat="1" ht="12.75">
      <c r="A119" s="2">
        <v>7</v>
      </c>
      <c r="B119" s="147" t="s">
        <v>98</v>
      </c>
      <c r="C119" s="106">
        <v>2011</v>
      </c>
      <c r="D119" s="148">
        <v>2131.59</v>
      </c>
    </row>
    <row r="120" spans="1:4" s="7" customFormat="1" ht="12.75">
      <c r="A120" s="2">
        <v>8</v>
      </c>
      <c r="B120" s="147" t="s">
        <v>213</v>
      </c>
      <c r="C120" s="106">
        <v>2011</v>
      </c>
      <c r="D120" s="148">
        <v>1558.95</v>
      </c>
    </row>
    <row r="121" spans="1:4" s="7" customFormat="1" ht="12.75">
      <c r="A121" s="2">
        <v>9</v>
      </c>
      <c r="B121" s="147" t="s">
        <v>215</v>
      </c>
      <c r="C121" s="106">
        <v>2011</v>
      </c>
      <c r="D121" s="148">
        <v>1238.55</v>
      </c>
    </row>
    <row r="122" spans="1:4" s="7" customFormat="1" ht="12.75">
      <c r="A122" s="2">
        <v>10</v>
      </c>
      <c r="B122" s="147" t="s">
        <v>214</v>
      </c>
      <c r="C122" s="106">
        <v>2011</v>
      </c>
      <c r="D122" s="148">
        <v>370.84</v>
      </c>
    </row>
    <row r="123" spans="1:4" s="7" customFormat="1" ht="12.75">
      <c r="A123" s="2">
        <v>11</v>
      </c>
      <c r="B123" s="147" t="s">
        <v>98</v>
      </c>
      <c r="C123" s="106">
        <v>2011</v>
      </c>
      <c r="D123" s="148">
        <v>2131.59</v>
      </c>
    </row>
    <row r="124" spans="1:4" s="7" customFormat="1" ht="12.75">
      <c r="A124" s="2">
        <v>12</v>
      </c>
      <c r="B124" s="147" t="s">
        <v>213</v>
      </c>
      <c r="C124" s="106">
        <v>2011</v>
      </c>
      <c r="D124" s="148">
        <v>1558.95</v>
      </c>
    </row>
    <row r="125" spans="1:4" s="7" customFormat="1" ht="12.75">
      <c r="A125" s="2">
        <v>13</v>
      </c>
      <c r="B125" s="149" t="s">
        <v>214</v>
      </c>
      <c r="C125" s="106">
        <v>2011</v>
      </c>
      <c r="D125" s="148">
        <v>370.84</v>
      </c>
    </row>
    <row r="126" spans="1:4" s="16" customFormat="1" ht="12.75">
      <c r="A126" s="2"/>
      <c r="B126" s="20" t="s">
        <v>0</v>
      </c>
      <c r="C126" s="2"/>
      <c r="D126" s="42">
        <f>SUM(D113:D125)</f>
        <v>18588.170000000002</v>
      </c>
    </row>
    <row r="127" spans="1:4" s="16" customFormat="1" ht="12.75">
      <c r="A127" s="31"/>
      <c r="B127" s="32"/>
      <c r="C127" s="74"/>
      <c r="D127" s="75"/>
    </row>
    <row r="128" spans="1:4" s="16" customFormat="1" ht="12.75">
      <c r="A128" s="30"/>
      <c r="B128" s="29"/>
      <c r="C128" s="34"/>
      <c r="D128" s="73"/>
    </row>
    <row r="129" spans="1:4" s="16" customFormat="1" ht="12.75">
      <c r="A129" s="219" t="s">
        <v>7</v>
      </c>
      <c r="B129" s="219"/>
      <c r="C129" s="219"/>
      <c r="D129" s="219"/>
    </row>
    <row r="130" spans="1:4" s="16" customFormat="1" ht="25.5">
      <c r="A130" s="3" t="s">
        <v>21</v>
      </c>
      <c r="B130" s="3" t="s">
        <v>29</v>
      </c>
      <c r="C130" s="3" t="s">
        <v>30</v>
      </c>
      <c r="D130" s="63" t="s">
        <v>31</v>
      </c>
    </row>
    <row r="131" spans="1:4" ht="12.75">
      <c r="A131" s="218" t="s">
        <v>46</v>
      </c>
      <c r="B131" s="218"/>
      <c r="C131" s="218"/>
      <c r="D131" s="218"/>
    </row>
    <row r="132" spans="1:4" s="16" customFormat="1" ht="12.75">
      <c r="A132" s="2">
        <v>1</v>
      </c>
      <c r="B132" s="95" t="s">
        <v>102</v>
      </c>
      <c r="C132" s="99">
        <v>2009</v>
      </c>
      <c r="D132" s="140">
        <v>1999</v>
      </c>
    </row>
    <row r="133" spans="1:5" s="16" customFormat="1" ht="12.75">
      <c r="A133" s="2">
        <v>2</v>
      </c>
      <c r="B133" s="95" t="s">
        <v>102</v>
      </c>
      <c r="C133" s="99">
        <v>2010</v>
      </c>
      <c r="D133" s="140">
        <v>1999</v>
      </c>
      <c r="E133" s="139"/>
    </row>
    <row r="134" spans="1:4" s="16" customFormat="1" ht="12.75">
      <c r="A134" s="2">
        <v>3</v>
      </c>
      <c r="B134" s="95" t="s">
        <v>102</v>
      </c>
      <c r="C134" s="99">
        <v>2011</v>
      </c>
      <c r="D134" s="140">
        <v>2680</v>
      </c>
    </row>
    <row r="135" spans="1:4" s="16" customFormat="1" ht="12.75">
      <c r="A135" s="2">
        <v>4</v>
      </c>
      <c r="B135" s="108" t="s">
        <v>102</v>
      </c>
      <c r="C135" s="99">
        <v>2011</v>
      </c>
      <c r="D135" s="141">
        <v>1699</v>
      </c>
    </row>
    <row r="136" spans="1:4" s="16" customFormat="1" ht="12.75">
      <c r="A136" s="2">
        <v>5</v>
      </c>
      <c r="B136" s="109" t="s">
        <v>102</v>
      </c>
      <c r="C136" s="110">
        <v>2012</v>
      </c>
      <c r="D136" s="142">
        <v>1069</v>
      </c>
    </row>
    <row r="137" spans="1:4" s="16" customFormat="1" ht="12.75">
      <c r="A137" s="2"/>
      <c r="B137" s="20" t="s">
        <v>0</v>
      </c>
      <c r="C137" s="2"/>
      <c r="D137" s="138">
        <f>SUM(D132:D136)</f>
        <v>9446</v>
      </c>
    </row>
    <row r="138" spans="1:4" ht="13.5" customHeight="1">
      <c r="A138" s="218" t="s">
        <v>50</v>
      </c>
      <c r="B138" s="218"/>
      <c r="C138" s="218"/>
      <c r="D138" s="218"/>
    </row>
    <row r="139" spans="1:4" s="19" customFormat="1" ht="12.75">
      <c r="A139" s="2">
        <v>1</v>
      </c>
      <c r="B139" s="43" t="s">
        <v>154</v>
      </c>
      <c r="C139" s="118">
        <v>2008</v>
      </c>
      <c r="D139" s="49">
        <v>2310</v>
      </c>
    </row>
    <row r="140" spans="1:4" s="19" customFormat="1" ht="12.75">
      <c r="A140" s="2">
        <v>2</v>
      </c>
      <c r="B140" s="1" t="s">
        <v>155</v>
      </c>
      <c r="C140" s="118">
        <v>2008</v>
      </c>
      <c r="D140" s="49">
        <v>1900</v>
      </c>
    </row>
    <row r="141" spans="1:4" s="19" customFormat="1" ht="12.75">
      <c r="A141" s="2">
        <v>3</v>
      </c>
      <c r="B141" s="1" t="s">
        <v>156</v>
      </c>
      <c r="C141" s="118">
        <v>2009</v>
      </c>
      <c r="D141" s="49">
        <v>9600.03</v>
      </c>
    </row>
    <row r="142" spans="1:4" s="19" customFormat="1" ht="25.5">
      <c r="A142" s="2">
        <v>4</v>
      </c>
      <c r="B142" s="1" t="s">
        <v>157</v>
      </c>
      <c r="C142" s="45">
        <v>2011</v>
      </c>
      <c r="D142" s="120">
        <v>1980</v>
      </c>
    </row>
    <row r="143" spans="1:4" s="19" customFormat="1" ht="25.5">
      <c r="A143" s="2">
        <v>5</v>
      </c>
      <c r="B143" s="1" t="s">
        <v>158</v>
      </c>
      <c r="C143" s="45">
        <v>2011</v>
      </c>
      <c r="D143" s="120">
        <v>2080</v>
      </c>
    </row>
    <row r="144" spans="1:4" s="19" customFormat="1" ht="12.75">
      <c r="A144" s="2">
        <v>6</v>
      </c>
      <c r="B144" s="22" t="s">
        <v>159</v>
      </c>
      <c r="C144" s="118">
        <v>2011</v>
      </c>
      <c r="D144" s="49">
        <v>2910</v>
      </c>
    </row>
    <row r="145" spans="1:4" s="19" customFormat="1" ht="12.75">
      <c r="A145" s="2">
        <v>7</v>
      </c>
      <c r="B145" s="43" t="s">
        <v>76</v>
      </c>
      <c r="C145" s="23">
        <v>2011</v>
      </c>
      <c r="D145" s="53">
        <v>3000</v>
      </c>
    </row>
    <row r="146" spans="1:4" s="19" customFormat="1" ht="13.5" customHeight="1">
      <c r="A146" s="2"/>
      <c r="B146" s="20" t="s">
        <v>0</v>
      </c>
      <c r="C146" s="2"/>
      <c r="D146" s="42">
        <f>SUM(D139:D145)</f>
        <v>23780.03</v>
      </c>
    </row>
    <row r="147" spans="1:4" s="19" customFormat="1" ht="13.5" customHeight="1">
      <c r="A147" s="218" t="s">
        <v>51</v>
      </c>
      <c r="B147" s="218"/>
      <c r="C147" s="218"/>
      <c r="D147" s="218"/>
    </row>
    <row r="148" spans="1:4" s="19" customFormat="1" ht="13.5" customHeight="1">
      <c r="A148" s="56">
        <v>1</v>
      </c>
      <c r="B148" s="36" t="s">
        <v>74</v>
      </c>
      <c r="C148" s="56">
        <v>2009</v>
      </c>
      <c r="D148" s="72">
        <v>2399</v>
      </c>
    </row>
    <row r="149" spans="1:4" s="19" customFormat="1" ht="13.5" customHeight="1">
      <c r="A149" s="56">
        <v>2</v>
      </c>
      <c r="B149" s="36" t="s">
        <v>76</v>
      </c>
      <c r="C149" s="2">
        <v>2011</v>
      </c>
      <c r="D149" s="41">
        <v>3000</v>
      </c>
    </row>
    <row r="150" spans="1:4" s="19" customFormat="1" ht="13.5" customHeight="1">
      <c r="A150" s="56">
        <v>3</v>
      </c>
      <c r="B150" s="28" t="s">
        <v>73</v>
      </c>
      <c r="C150" s="2">
        <v>2009</v>
      </c>
      <c r="D150" s="72">
        <v>2799</v>
      </c>
    </row>
    <row r="151" spans="1:4" s="19" customFormat="1" ht="13.5" customHeight="1">
      <c r="A151" s="33"/>
      <c r="B151" s="217" t="s">
        <v>0</v>
      </c>
      <c r="C151" s="217" t="s">
        <v>8</v>
      </c>
      <c r="D151" s="42">
        <f>SUM(D148:D150)</f>
        <v>8198</v>
      </c>
    </row>
    <row r="152" spans="1:4" s="19" customFormat="1" ht="13.5" customHeight="1">
      <c r="A152" s="218" t="s">
        <v>52</v>
      </c>
      <c r="B152" s="218"/>
      <c r="C152" s="218"/>
      <c r="D152" s="218"/>
    </row>
    <row r="153" spans="1:4" s="19" customFormat="1" ht="13.5" customHeight="1">
      <c r="A153" s="2">
        <v>1</v>
      </c>
      <c r="B153" s="93" t="s">
        <v>169</v>
      </c>
      <c r="C153" s="94">
        <v>2008</v>
      </c>
      <c r="D153" s="123">
        <v>1769</v>
      </c>
    </row>
    <row r="154" spans="1:4" s="19" customFormat="1" ht="13.5" customHeight="1">
      <c r="A154" s="2">
        <v>2</v>
      </c>
      <c r="B154" s="93" t="s">
        <v>170</v>
      </c>
      <c r="C154" s="94">
        <v>2008</v>
      </c>
      <c r="D154" s="123">
        <v>1830</v>
      </c>
    </row>
    <row r="155" spans="1:4" s="19" customFormat="1" ht="13.5" customHeight="1">
      <c r="A155" s="2">
        <v>3</v>
      </c>
      <c r="B155" s="93" t="s">
        <v>171</v>
      </c>
      <c r="C155" s="94">
        <v>2011</v>
      </c>
      <c r="D155" s="123">
        <v>1899</v>
      </c>
    </row>
    <row r="156" spans="1:4" s="19" customFormat="1" ht="13.5" customHeight="1">
      <c r="A156" s="2">
        <v>4</v>
      </c>
      <c r="B156" s="93" t="s">
        <v>172</v>
      </c>
      <c r="C156" s="94">
        <v>2011</v>
      </c>
      <c r="D156" s="123">
        <v>1699</v>
      </c>
    </row>
    <row r="157" spans="1:4" s="16" customFormat="1" ht="12.75">
      <c r="A157" s="217" t="s">
        <v>0</v>
      </c>
      <c r="B157" s="217" t="s">
        <v>8</v>
      </c>
      <c r="C157" s="2"/>
      <c r="D157" s="42">
        <f>SUM(D153:D156)</f>
        <v>7197</v>
      </c>
    </row>
    <row r="158" spans="1:4" s="16" customFormat="1" ht="12.75" customHeight="1">
      <c r="A158" s="218" t="s">
        <v>53</v>
      </c>
      <c r="B158" s="218"/>
      <c r="C158" s="218"/>
      <c r="D158" s="218"/>
    </row>
    <row r="159" spans="1:4" s="16" customFormat="1" ht="12.75">
      <c r="A159" s="2">
        <v>1</v>
      </c>
      <c r="B159" s="124" t="s">
        <v>169</v>
      </c>
      <c r="C159" s="125">
        <v>2008</v>
      </c>
      <c r="D159" s="126">
        <v>1769</v>
      </c>
    </row>
    <row r="160" spans="1:4" s="16" customFormat="1" ht="12.75">
      <c r="A160" s="2">
        <v>2</v>
      </c>
      <c r="B160" s="124" t="s">
        <v>170</v>
      </c>
      <c r="C160" s="127">
        <v>2008</v>
      </c>
      <c r="D160" s="128">
        <v>1830</v>
      </c>
    </row>
    <row r="161" spans="1:4" s="16" customFormat="1" ht="12.75">
      <c r="A161" s="2">
        <v>3</v>
      </c>
      <c r="B161" s="28" t="s">
        <v>175</v>
      </c>
      <c r="C161" s="2">
        <v>2010</v>
      </c>
      <c r="D161" s="46">
        <v>3001.2</v>
      </c>
    </row>
    <row r="162" spans="1:4" s="16" customFormat="1" ht="12.75">
      <c r="A162" s="2">
        <v>4</v>
      </c>
      <c r="B162" s="28" t="s">
        <v>102</v>
      </c>
      <c r="C162" s="2">
        <v>2011</v>
      </c>
      <c r="D162" s="46">
        <v>2999.99</v>
      </c>
    </row>
    <row r="163" spans="1:4" ht="12.75">
      <c r="A163" s="2"/>
      <c r="B163" s="217" t="s">
        <v>19</v>
      </c>
      <c r="C163" s="217"/>
      <c r="D163" s="55">
        <f>SUM(D159:D162)</f>
        <v>9600.189999999999</v>
      </c>
    </row>
    <row r="164" spans="1:4" ht="12.75">
      <c r="A164" s="218" t="s">
        <v>54</v>
      </c>
      <c r="B164" s="218"/>
      <c r="C164" s="218"/>
      <c r="D164" s="218"/>
    </row>
    <row r="165" spans="1:4" ht="12.75">
      <c r="A165" s="2">
        <v>1</v>
      </c>
      <c r="B165" s="124" t="s">
        <v>184</v>
      </c>
      <c r="C165" s="113">
        <v>2008</v>
      </c>
      <c r="D165" s="126">
        <v>3354.99</v>
      </c>
    </row>
    <row r="166" spans="1:4" ht="12.75">
      <c r="A166" s="2">
        <v>3</v>
      </c>
      <c r="B166" s="88" t="s">
        <v>185</v>
      </c>
      <c r="C166" s="125">
        <v>2008</v>
      </c>
      <c r="D166" s="136">
        <v>4905</v>
      </c>
    </row>
    <row r="167" spans="1:4" ht="12.75">
      <c r="A167" s="2">
        <v>4</v>
      </c>
      <c r="B167" s="88" t="s">
        <v>208</v>
      </c>
      <c r="C167" s="125">
        <v>2011</v>
      </c>
      <c r="D167" s="136">
        <v>525</v>
      </c>
    </row>
    <row r="168" spans="1:4" ht="12.75">
      <c r="A168" s="2">
        <v>5</v>
      </c>
      <c r="B168" s="1" t="s">
        <v>209</v>
      </c>
      <c r="C168" s="2">
        <v>2011</v>
      </c>
      <c r="D168" s="41">
        <v>2999.99</v>
      </c>
    </row>
    <row r="169" spans="1:4" s="21" customFormat="1" ht="12.75">
      <c r="A169" s="2"/>
      <c r="B169" s="20" t="s">
        <v>0</v>
      </c>
      <c r="C169" s="2"/>
      <c r="D169" s="42">
        <f>SUM(D165:D168)</f>
        <v>11784.98</v>
      </c>
    </row>
    <row r="170" spans="1:4" s="7" customFormat="1" ht="12.75">
      <c r="A170" s="218" t="s">
        <v>55</v>
      </c>
      <c r="B170" s="218"/>
      <c r="C170" s="218"/>
      <c r="D170" s="218"/>
    </row>
    <row r="171" spans="1:4" ht="12.75">
      <c r="A171" s="2">
        <v>1</v>
      </c>
      <c r="B171" s="112" t="s">
        <v>169</v>
      </c>
      <c r="C171" s="113">
        <v>2008</v>
      </c>
      <c r="D171" s="130">
        <v>1769</v>
      </c>
    </row>
    <row r="172" spans="1:4" ht="12.75">
      <c r="A172" s="2">
        <v>2</v>
      </c>
      <c r="B172" s="48" t="s">
        <v>170</v>
      </c>
      <c r="C172" s="85">
        <v>2008</v>
      </c>
      <c r="D172" s="87">
        <v>1830</v>
      </c>
    </row>
    <row r="173" spans="1:4" ht="12.75">
      <c r="A173" s="2">
        <v>3</v>
      </c>
      <c r="B173" s="48" t="s">
        <v>180</v>
      </c>
      <c r="C173" s="85">
        <v>2009</v>
      </c>
      <c r="D173" s="121">
        <v>2799</v>
      </c>
    </row>
    <row r="174" spans="1:4" ht="12.75">
      <c r="A174" s="2">
        <v>4</v>
      </c>
      <c r="B174" s="48" t="s">
        <v>181</v>
      </c>
      <c r="C174" s="85">
        <v>2010</v>
      </c>
      <c r="D174" s="87">
        <v>1999</v>
      </c>
    </row>
    <row r="175" spans="1:4" ht="12.75">
      <c r="A175" s="2">
        <v>5</v>
      </c>
      <c r="B175" s="48" t="s">
        <v>182</v>
      </c>
      <c r="C175" s="85">
        <v>2010</v>
      </c>
      <c r="D175" s="121">
        <v>2290</v>
      </c>
    </row>
    <row r="176" spans="1:4" ht="12.75">
      <c r="A176" s="2">
        <v>6</v>
      </c>
      <c r="B176" s="115" t="s">
        <v>183</v>
      </c>
      <c r="C176" s="14">
        <v>2011</v>
      </c>
      <c r="D176" s="41">
        <v>2999.99</v>
      </c>
    </row>
    <row r="177" spans="1:4" s="7" customFormat="1" ht="12.75">
      <c r="A177" s="224" t="s">
        <v>0</v>
      </c>
      <c r="B177" s="224"/>
      <c r="C177" s="37"/>
      <c r="D177" s="54">
        <f>SUM(D171:D176)</f>
        <v>13686.99</v>
      </c>
    </row>
    <row r="178" spans="1:4" s="7" customFormat="1" ht="12.75">
      <c r="A178" s="218" t="s">
        <v>56</v>
      </c>
      <c r="B178" s="218"/>
      <c r="C178" s="218"/>
      <c r="D178" s="218"/>
    </row>
    <row r="179" spans="1:4" s="7" customFormat="1" ht="12.75">
      <c r="A179" s="2">
        <v>1</v>
      </c>
      <c r="B179" s="124" t="s">
        <v>184</v>
      </c>
      <c r="C179" s="125">
        <v>2008</v>
      </c>
      <c r="D179" s="126">
        <v>3354.99</v>
      </c>
    </row>
    <row r="180" spans="1:4" s="7" customFormat="1" ht="12.75">
      <c r="A180" s="2">
        <v>2</v>
      </c>
      <c r="B180" s="124" t="s">
        <v>185</v>
      </c>
      <c r="C180" s="125">
        <v>2008</v>
      </c>
      <c r="D180" s="126">
        <v>4905</v>
      </c>
    </row>
    <row r="181" spans="1:4" s="7" customFormat="1" ht="12.75">
      <c r="A181" s="2">
        <v>3</v>
      </c>
      <c r="B181" s="124" t="s">
        <v>184</v>
      </c>
      <c r="C181" s="131">
        <v>2011</v>
      </c>
      <c r="D181" s="132">
        <v>2999.99</v>
      </c>
    </row>
    <row r="182" spans="1:4" s="16" customFormat="1" ht="12.75">
      <c r="A182" s="2"/>
      <c r="B182" s="20" t="s">
        <v>0</v>
      </c>
      <c r="C182" s="2"/>
      <c r="D182" s="42">
        <f>SUM(D179:D181)</f>
        <v>11259.98</v>
      </c>
    </row>
    <row r="183" spans="1:4" s="16" customFormat="1" ht="12.75">
      <c r="A183" s="218" t="s">
        <v>57</v>
      </c>
      <c r="B183" s="218"/>
      <c r="C183" s="218"/>
      <c r="D183" s="218"/>
    </row>
    <row r="184" spans="1:4" s="16" customFormat="1" ht="12.75">
      <c r="A184" s="2">
        <v>2</v>
      </c>
      <c r="B184" s="124" t="s">
        <v>185</v>
      </c>
      <c r="C184" s="125">
        <v>2008</v>
      </c>
      <c r="D184" s="126">
        <v>4905</v>
      </c>
    </row>
    <row r="185" spans="1:4" s="16" customFormat="1" ht="12.75">
      <c r="A185" s="2">
        <v>3</v>
      </c>
      <c r="B185" s="115" t="s">
        <v>212</v>
      </c>
      <c r="C185" s="14">
        <v>2011</v>
      </c>
      <c r="D185" s="137">
        <v>3000</v>
      </c>
    </row>
    <row r="186" spans="1:4" s="16" customFormat="1" ht="17.25" customHeight="1">
      <c r="A186" s="2"/>
      <c r="B186" s="20" t="s">
        <v>0</v>
      </c>
      <c r="C186" s="2"/>
      <c r="D186" s="52">
        <f>SUM(D184:D185)</f>
        <v>7905</v>
      </c>
    </row>
    <row r="187" spans="1:4" s="16" customFormat="1" ht="16.5" customHeight="1">
      <c r="A187" s="218" t="s">
        <v>58</v>
      </c>
      <c r="B187" s="218"/>
      <c r="C187" s="218"/>
      <c r="D187" s="218"/>
    </row>
    <row r="188" spans="1:4" s="16" customFormat="1" ht="15.75" customHeight="1">
      <c r="A188" s="2">
        <v>1</v>
      </c>
      <c r="B188" s="88" t="s">
        <v>65</v>
      </c>
      <c r="C188" s="89">
        <v>2008</v>
      </c>
      <c r="D188" s="86">
        <v>1868</v>
      </c>
    </row>
    <row r="189" spans="1:4" s="16" customFormat="1" ht="12.75">
      <c r="A189" s="2">
        <v>2</v>
      </c>
      <c r="B189" s="90" t="s">
        <v>66</v>
      </c>
      <c r="C189" s="89">
        <v>2008</v>
      </c>
      <c r="D189" s="86">
        <v>1560</v>
      </c>
    </row>
    <row r="190" spans="1:4" s="16" customFormat="1" ht="12.75">
      <c r="A190" s="2">
        <v>3</v>
      </c>
      <c r="B190" s="91" t="s">
        <v>67</v>
      </c>
      <c r="C190" s="85">
        <v>2010</v>
      </c>
      <c r="D190" s="86">
        <v>1670.05</v>
      </c>
    </row>
    <row r="191" spans="1:4" s="16" customFormat="1" ht="12.75">
      <c r="A191" s="2">
        <v>4</v>
      </c>
      <c r="B191" s="91" t="s">
        <v>68</v>
      </c>
      <c r="C191" s="85">
        <v>2011</v>
      </c>
      <c r="D191" s="86">
        <v>2700</v>
      </c>
    </row>
    <row r="192" spans="1:4" s="16" customFormat="1" ht="12.75">
      <c r="A192" s="2">
        <v>5</v>
      </c>
      <c r="B192" s="91" t="s">
        <v>69</v>
      </c>
      <c r="C192" s="85">
        <v>2011</v>
      </c>
      <c r="D192" s="86">
        <v>590</v>
      </c>
    </row>
    <row r="193" spans="1:4" s="7" customFormat="1" ht="12.75">
      <c r="A193" s="24"/>
      <c r="B193" s="24" t="s">
        <v>0</v>
      </c>
      <c r="C193" s="23"/>
      <c r="D193" s="51">
        <f>SUM(D188:D192)</f>
        <v>8388.05</v>
      </c>
    </row>
    <row r="194" spans="1:4" ht="13.5" customHeight="1">
      <c r="A194" s="218" t="s">
        <v>59</v>
      </c>
      <c r="B194" s="218"/>
      <c r="C194" s="218"/>
      <c r="D194" s="218"/>
    </row>
    <row r="195" spans="1:4" s="19" customFormat="1" ht="12.75">
      <c r="A195" s="2">
        <v>1</v>
      </c>
      <c r="B195" s="112" t="s">
        <v>142</v>
      </c>
      <c r="C195" s="113">
        <v>2008</v>
      </c>
      <c r="D195" s="114">
        <v>949</v>
      </c>
    </row>
    <row r="196" spans="1:4" s="19" customFormat="1" ht="12.75">
      <c r="A196" s="2">
        <v>2</v>
      </c>
      <c r="B196" s="48" t="s">
        <v>143</v>
      </c>
      <c r="C196" s="85">
        <v>2009</v>
      </c>
      <c r="D196" s="86">
        <v>1330</v>
      </c>
    </row>
    <row r="197" spans="1:4" s="19" customFormat="1" ht="12.75">
      <c r="A197" s="2">
        <v>3</v>
      </c>
      <c r="B197" s="48" t="s">
        <v>144</v>
      </c>
      <c r="C197" s="85">
        <v>2011</v>
      </c>
      <c r="D197" s="86">
        <v>1500</v>
      </c>
    </row>
    <row r="198" spans="1:4" s="19" customFormat="1" ht="13.5" customHeight="1">
      <c r="A198" s="2"/>
      <c r="B198" s="20" t="s">
        <v>0</v>
      </c>
      <c r="C198" s="2"/>
      <c r="D198" s="42">
        <f>SUM(D195:D197)</f>
        <v>3779</v>
      </c>
    </row>
    <row r="199" spans="1:4" s="19" customFormat="1" ht="13.5" customHeight="1">
      <c r="A199" s="218" t="s">
        <v>237</v>
      </c>
      <c r="B199" s="218"/>
      <c r="C199" s="218"/>
      <c r="D199" s="218"/>
    </row>
    <row r="200" spans="1:4" s="19" customFormat="1" ht="13.5" customHeight="1">
      <c r="A200" s="56">
        <v>1</v>
      </c>
      <c r="B200" s="57" t="s">
        <v>238</v>
      </c>
      <c r="C200" s="85">
        <v>2011</v>
      </c>
      <c r="D200" s="87">
        <v>2339</v>
      </c>
    </row>
    <row r="201" spans="1:4" s="19" customFormat="1" ht="13.5" customHeight="1">
      <c r="A201" s="33"/>
      <c r="B201" s="217" t="s">
        <v>0</v>
      </c>
      <c r="C201" s="217" t="s">
        <v>8</v>
      </c>
      <c r="D201" s="42">
        <f>SUM(D200:D200)</f>
        <v>2339</v>
      </c>
    </row>
    <row r="202" spans="1:4" s="16" customFormat="1" ht="12.75">
      <c r="A202" s="26"/>
      <c r="B202" s="26"/>
      <c r="C202" s="27"/>
      <c r="D202" s="50"/>
    </row>
    <row r="203" spans="1:4" s="16" customFormat="1" ht="12.75">
      <c r="A203" s="26"/>
      <c r="B203" s="223" t="s">
        <v>34</v>
      </c>
      <c r="C203" s="223"/>
      <c r="D203" s="76">
        <f>SUM(D22,D30,D50,D53,D56,D62,D80,D83,D90,D94,D99,D102,D107,D111,D126)</f>
        <v>264369.44</v>
      </c>
    </row>
    <row r="204" spans="1:4" s="16" customFormat="1" ht="12.75">
      <c r="A204" s="26"/>
      <c r="B204" s="223" t="s">
        <v>35</v>
      </c>
      <c r="C204" s="223"/>
      <c r="D204" s="76">
        <f>SUM(D198,D193,D186,D182,D177,D169,D163,D157,D151,D146,D137,D201)</f>
        <v>117364.22</v>
      </c>
    </row>
    <row r="205" spans="1:4" s="16" customFormat="1" ht="12.75">
      <c r="A205" s="26"/>
      <c r="B205" s="26"/>
      <c r="C205" s="27"/>
      <c r="D205" s="50"/>
    </row>
    <row r="206" spans="1:4" s="16" customFormat="1" ht="12.75">
      <c r="A206" s="26"/>
      <c r="B206" s="26"/>
      <c r="C206" s="27"/>
      <c r="D206" s="50"/>
    </row>
    <row r="207" spans="1:4" s="16" customFormat="1" ht="12.75">
      <c r="A207" s="26"/>
      <c r="B207" s="26"/>
      <c r="C207" s="27"/>
      <c r="D207" s="50"/>
    </row>
    <row r="208" spans="1:4" s="16" customFormat="1" ht="12.75">
      <c r="A208" s="26"/>
      <c r="B208" s="26"/>
      <c r="C208" s="27"/>
      <c r="D208" s="50"/>
    </row>
    <row r="209" spans="1:4" s="16" customFormat="1" ht="12.75">
      <c r="A209" s="26"/>
      <c r="B209" s="26"/>
      <c r="C209" s="27"/>
      <c r="D209" s="50"/>
    </row>
    <row r="210" spans="1:4" s="16" customFormat="1" ht="12.75">
      <c r="A210" s="26"/>
      <c r="B210" s="26"/>
      <c r="C210" s="27"/>
      <c r="D210" s="50"/>
    </row>
    <row r="211" spans="1:4" s="16" customFormat="1" ht="12.75">
      <c r="A211" s="26"/>
      <c r="B211" s="26"/>
      <c r="C211" s="27"/>
      <c r="D211" s="50"/>
    </row>
    <row r="212" spans="1:4" s="16" customFormat="1" ht="12.75">
      <c r="A212" s="26"/>
      <c r="B212" s="26"/>
      <c r="C212" s="27"/>
      <c r="D212" s="50"/>
    </row>
    <row r="213" spans="1:4" s="16" customFormat="1" ht="12.75">
      <c r="A213" s="26"/>
      <c r="B213" s="26"/>
      <c r="C213" s="27"/>
      <c r="D213" s="50"/>
    </row>
    <row r="214" spans="1:4" s="16" customFormat="1" ht="12.75">
      <c r="A214" s="26"/>
      <c r="B214" s="26"/>
      <c r="C214" s="27"/>
      <c r="D214" s="50"/>
    </row>
    <row r="215" spans="1:4" s="16" customFormat="1" ht="12.75">
      <c r="A215" s="26"/>
      <c r="B215" s="26"/>
      <c r="C215" s="27"/>
      <c r="D215" s="50"/>
    </row>
    <row r="216" spans="1:4" s="16" customFormat="1" ht="12.75">
      <c r="A216" s="26"/>
      <c r="B216" s="26"/>
      <c r="C216" s="27"/>
      <c r="D216" s="50"/>
    </row>
    <row r="217" spans="1:4" s="16" customFormat="1" ht="12.75">
      <c r="A217" s="26"/>
      <c r="B217" s="26"/>
      <c r="C217" s="27"/>
      <c r="D217" s="50"/>
    </row>
    <row r="218" spans="1:4" s="16" customFormat="1" ht="14.25" customHeight="1">
      <c r="A218" s="26"/>
      <c r="B218" s="26"/>
      <c r="C218" s="27"/>
      <c r="D218" s="50"/>
    </row>
    <row r="219" spans="1:4" ht="12.75">
      <c r="A219" s="26"/>
      <c r="C219" s="27"/>
      <c r="D219" s="50"/>
    </row>
    <row r="220" spans="1:4" s="19" customFormat="1" ht="12.75">
      <c r="A220" s="26"/>
      <c r="B220" s="26"/>
      <c r="C220" s="27"/>
      <c r="D220" s="50"/>
    </row>
    <row r="221" spans="1:4" s="19" customFormat="1" ht="12.75">
      <c r="A221" s="26"/>
      <c r="B221" s="26"/>
      <c r="C221" s="27"/>
      <c r="D221" s="50"/>
    </row>
    <row r="222" spans="1:4" s="19" customFormat="1" ht="18" customHeight="1">
      <c r="A222" s="26"/>
      <c r="B222" s="26"/>
      <c r="C222" s="27"/>
      <c r="D222" s="50"/>
    </row>
    <row r="223" spans="1:4" ht="12.75">
      <c r="A223" s="26"/>
      <c r="C223" s="27"/>
      <c r="D223" s="50"/>
    </row>
    <row r="224" spans="1:4" s="7" customFormat="1" ht="12.75">
      <c r="A224" s="26"/>
      <c r="B224" s="26"/>
      <c r="C224" s="27"/>
      <c r="D224" s="50"/>
    </row>
    <row r="225" spans="1:4" s="7" customFormat="1" ht="12.75">
      <c r="A225" s="26"/>
      <c r="B225" s="26"/>
      <c r="C225" s="27"/>
      <c r="D225" s="50"/>
    </row>
    <row r="226" spans="1:4" ht="12.75">
      <c r="A226" s="26"/>
      <c r="C226" s="27"/>
      <c r="D226" s="50"/>
    </row>
    <row r="227" spans="1:4" s="16" customFormat="1" ht="12.75">
      <c r="A227" s="26"/>
      <c r="B227" s="26"/>
      <c r="C227" s="27"/>
      <c r="D227" s="50"/>
    </row>
    <row r="228" spans="1:4" s="16" customFormat="1" ht="12.75">
      <c r="A228" s="26"/>
      <c r="B228" s="26"/>
      <c r="C228" s="27"/>
      <c r="D228" s="50"/>
    </row>
    <row r="229" spans="1:4" s="16" customFormat="1" ht="12.75">
      <c r="A229" s="26"/>
      <c r="B229" s="26"/>
      <c r="C229" s="27"/>
      <c r="D229" s="50"/>
    </row>
    <row r="230" spans="1:4" s="16" customFormat="1" ht="12.75">
      <c r="A230" s="26"/>
      <c r="B230" s="26"/>
      <c r="C230" s="27"/>
      <c r="D230" s="50"/>
    </row>
    <row r="231" spans="1:4" s="16" customFormat="1" ht="12.75">
      <c r="A231" s="26"/>
      <c r="B231" s="26"/>
      <c r="C231" s="27"/>
      <c r="D231" s="50"/>
    </row>
    <row r="232" spans="1:4" s="16" customFormat="1" ht="12.75">
      <c r="A232" s="26"/>
      <c r="B232" s="26"/>
      <c r="C232" s="27"/>
      <c r="D232" s="50"/>
    </row>
    <row r="233" spans="1:4" s="16" customFormat="1" ht="12.75">
      <c r="A233" s="26"/>
      <c r="B233" s="26"/>
      <c r="C233" s="27"/>
      <c r="D233" s="50"/>
    </row>
    <row r="234" spans="1:4" s="16" customFormat="1" ht="12.75">
      <c r="A234" s="26"/>
      <c r="B234" s="26"/>
      <c r="C234" s="27"/>
      <c r="D234" s="50"/>
    </row>
    <row r="235" spans="1:4" s="16" customFormat="1" ht="12.75">
      <c r="A235" s="26"/>
      <c r="B235" s="26"/>
      <c r="C235" s="27"/>
      <c r="D235" s="50"/>
    </row>
    <row r="236" spans="1:4" s="16" customFormat="1" ht="12.75">
      <c r="A236" s="26"/>
      <c r="B236" s="26"/>
      <c r="C236" s="27"/>
      <c r="D236" s="50"/>
    </row>
    <row r="237" spans="1:4" s="7" customFormat="1" ht="12.75">
      <c r="A237" s="26"/>
      <c r="B237" s="26"/>
      <c r="C237" s="27"/>
      <c r="D237" s="50"/>
    </row>
    <row r="238" spans="1:4" ht="12.75">
      <c r="A238" s="26"/>
      <c r="C238" s="27"/>
      <c r="D238" s="50"/>
    </row>
    <row r="239" spans="1:4" ht="12.75">
      <c r="A239" s="26"/>
      <c r="C239" s="27"/>
      <c r="D239" s="50"/>
    </row>
    <row r="240" spans="1:4" ht="12.75">
      <c r="A240" s="26"/>
      <c r="C240" s="27"/>
      <c r="D240" s="50"/>
    </row>
    <row r="241" spans="1:4" ht="12.75">
      <c r="A241" s="26"/>
      <c r="C241" s="27"/>
      <c r="D241" s="50"/>
    </row>
    <row r="242" spans="1:4" ht="12.75">
      <c r="A242" s="26"/>
      <c r="C242" s="27"/>
      <c r="D242" s="50"/>
    </row>
    <row r="243" spans="1:4" ht="12.75">
      <c r="A243" s="26"/>
      <c r="C243" s="27"/>
      <c r="D243" s="50"/>
    </row>
    <row r="244" spans="1:4" ht="12.75">
      <c r="A244" s="26"/>
      <c r="C244" s="27"/>
      <c r="D244" s="50"/>
    </row>
    <row r="245" spans="1:4" ht="12.75">
      <c r="A245" s="26"/>
      <c r="C245" s="27"/>
      <c r="D245" s="50"/>
    </row>
    <row r="246" spans="1:4" ht="12.75">
      <c r="A246" s="26"/>
      <c r="C246" s="27"/>
      <c r="D246" s="50"/>
    </row>
    <row r="247" spans="1:4" ht="12.75">
      <c r="A247" s="26"/>
      <c r="C247" s="27"/>
      <c r="D247" s="50"/>
    </row>
    <row r="248" spans="1:4" ht="12.75">
      <c r="A248" s="26"/>
      <c r="C248" s="27"/>
      <c r="D248" s="50"/>
    </row>
    <row r="249" spans="1:4" ht="12.75">
      <c r="A249" s="26"/>
      <c r="C249" s="27"/>
      <c r="D249" s="50"/>
    </row>
    <row r="250" spans="1:4" ht="14.25" customHeight="1">
      <c r="A250" s="26"/>
      <c r="C250" s="27"/>
      <c r="D250" s="50"/>
    </row>
    <row r="251" spans="1:4" ht="12.75">
      <c r="A251" s="26"/>
      <c r="C251" s="27"/>
      <c r="D251" s="50"/>
    </row>
    <row r="252" spans="1:4" ht="12.75">
      <c r="A252" s="26"/>
      <c r="C252" s="27"/>
      <c r="D252" s="50"/>
    </row>
    <row r="253" spans="1:4" ht="14.25" customHeight="1">
      <c r="A253" s="26"/>
      <c r="C253" s="27"/>
      <c r="D253" s="50"/>
    </row>
    <row r="254" spans="1:4" ht="12.75">
      <c r="A254" s="26"/>
      <c r="C254" s="27"/>
      <c r="D254" s="50"/>
    </row>
    <row r="255" spans="1:4" s="7" customFormat="1" ht="12.75">
      <c r="A255" s="26"/>
      <c r="B255" s="26"/>
      <c r="C255" s="27"/>
      <c r="D255" s="50"/>
    </row>
    <row r="256" spans="1:4" s="7" customFormat="1" ht="12.75">
      <c r="A256" s="26"/>
      <c r="B256" s="26"/>
      <c r="C256" s="27"/>
      <c r="D256" s="50"/>
    </row>
    <row r="257" spans="1:4" s="7" customFormat="1" ht="12.75">
      <c r="A257" s="26"/>
      <c r="B257" s="26"/>
      <c r="C257" s="27"/>
      <c r="D257" s="50"/>
    </row>
    <row r="258" spans="1:4" s="7" customFormat="1" ht="12.75">
      <c r="A258" s="26"/>
      <c r="B258" s="26"/>
      <c r="C258" s="27"/>
      <c r="D258" s="50"/>
    </row>
    <row r="259" spans="1:4" s="7" customFormat="1" ht="12.75">
      <c r="A259" s="26"/>
      <c r="B259" s="26"/>
      <c r="C259" s="27"/>
      <c r="D259" s="50"/>
    </row>
    <row r="260" spans="1:4" s="7" customFormat="1" ht="12.75">
      <c r="A260" s="26"/>
      <c r="B260" s="26"/>
      <c r="C260" s="27"/>
      <c r="D260" s="50"/>
    </row>
    <row r="261" spans="1:4" s="7" customFormat="1" ht="12.75">
      <c r="A261" s="26"/>
      <c r="B261" s="26"/>
      <c r="C261" s="27"/>
      <c r="D261" s="50"/>
    </row>
    <row r="262" spans="1:4" ht="12.75" customHeight="1">
      <c r="A262" s="26"/>
      <c r="C262" s="27"/>
      <c r="D262" s="50"/>
    </row>
    <row r="263" spans="1:4" s="16" customFormat="1" ht="12.75">
      <c r="A263" s="26"/>
      <c r="B263" s="26"/>
      <c r="C263" s="27"/>
      <c r="D263" s="50"/>
    </row>
    <row r="264" spans="1:4" s="16" customFormat="1" ht="12.75">
      <c r="A264" s="26"/>
      <c r="B264" s="26"/>
      <c r="C264" s="27"/>
      <c r="D264" s="50"/>
    </row>
    <row r="265" spans="1:4" s="16" customFormat="1" ht="12.75">
      <c r="A265" s="26"/>
      <c r="B265" s="26"/>
      <c r="C265" s="27"/>
      <c r="D265" s="50"/>
    </row>
    <row r="266" spans="1:4" s="16" customFormat="1" ht="12.75">
      <c r="A266" s="26"/>
      <c r="B266" s="26"/>
      <c r="C266" s="27"/>
      <c r="D266" s="50"/>
    </row>
    <row r="267" spans="1:4" s="16" customFormat="1" ht="12.75">
      <c r="A267" s="26"/>
      <c r="B267" s="26"/>
      <c r="C267" s="27"/>
      <c r="D267" s="50"/>
    </row>
    <row r="268" spans="1:4" s="16" customFormat="1" ht="12.75">
      <c r="A268" s="26"/>
      <c r="B268" s="26"/>
      <c r="C268" s="27"/>
      <c r="D268" s="50"/>
    </row>
    <row r="269" spans="1:4" s="16" customFormat="1" ht="12.75">
      <c r="A269" s="26"/>
      <c r="B269" s="26"/>
      <c r="C269" s="27"/>
      <c r="D269" s="50"/>
    </row>
    <row r="270" spans="1:4" s="16" customFormat="1" ht="18" customHeight="1">
      <c r="A270" s="26"/>
      <c r="B270" s="26"/>
      <c r="C270" s="27"/>
      <c r="D270" s="50"/>
    </row>
    <row r="271" spans="1:4" ht="12.75">
      <c r="A271" s="26"/>
      <c r="C271" s="27"/>
      <c r="D271" s="50"/>
    </row>
    <row r="272" spans="1:4" s="7" customFormat="1" ht="12.75">
      <c r="A272" s="26"/>
      <c r="B272" s="26"/>
      <c r="C272" s="27"/>
      <c r="D272" s="50"/>
    </row>
    <row r="273" spans="1:4" s="7" customFormat="1" ht="12.75">
      <c r="A273" s="26"/>
      <c r="B273" s="26"/>
      <c r="C273" s="27"/>
      <c r="D273" s="50"/>
    </row>
    <row r="274" spans="1:4" s="7" customFormat="1" ht="12.75">
      <c r="A274" s="26"/>
      <c r="B274" s="26"/>
      <c r="C274" s="27"/>
      <c r="D274" s="50"/>
    </row>
    <row r="275" spans="1:4" ht="12.75" customHeight="1">
      <c r="A275" s="26"/>
      <c r="C275" s="27"/>
      <c r="D275" s="50"/>
    </row>
    <row r="276" spans="1:4" s="7" customFormat="1" ht="12.75">
      <c r="A276" s="26"/>
      <c r="B276" s="26"/>
      <c r="C276" s="27"/>
      <c r="D276" s="50"/>
    </row>
    <row r="277" spans="1:4" s="7" customFormat="1" ht="12.75">
      <c r="A277" s="26"/>
      <c r="B277" s="26"/>
      <c r="C277" s="27"/>
      <c r="D277" s="50"/>
    </row>
    <row r="278" spans="1:4" s="7" customFormat="1" ht="12.75">
      <c r="A278" s="26"/>
      <c r="B278" s="26"/>
      <c r="C278" s="27"/>
      <c r="D278" s="50"/>
    </row>
    <row r="279" spans="1:4" s="7" customFormat="1" ht="12.75">
      <c r="A279" s="26"/>
      <c r="B279" s="26"/>
      <c r="C279" s="27"/>
      <c r="D279" s="50"/>
    </row>
    <row r="280" spans="1:4" s="7" customFormat="1" ht="12.75">
      <c r="A280" s="26"/>
      <c r="B280" s="26"/>
      <c r="C280" s="27"/>
      <c r="D280" s="50"/>
    </row>
    <row r="281" spans="1:4" s="7" customFormat="1" ht="12.75">
      <c r="A281" s="26"/>
      <c r="B281" s="26"/>
      <c r="C281" s="27"/>
      <c r="D281" s="50"/>
    </row>
    <row r="282" spans="1:4" ht="12.75">
      <c r="A282" s="26"/>
      <c r="C282" s="27"/>
      <c r="D282" s="50"/>
    </row>
    <row r="283" spans="1:4" ht="12.75">
      <c r="A283" s="26"/>
      <c r="C283" s="27"/>
      <c r="D283" s="50"/>
    </row>
    <row r="284" spans="1:4" ht="12.75">
      <c r="A284" s="26"/>
      <c r="C284" s="27"/>
      <c r="D284" s="50"/>
    </row>
    <row r="285" spans="1:4" ht="14.25" customHeight="1">
      <c r="A285" s="26"/>
      <c r="C285" s="27"/>
      <c r="D285" s="50"/>
    </row>
    <row r="286" spans="1:4" ht="12.75">
      <c r="A286" s="26"/>
      <c r="C286" s="27"/>
      <c r="D286" s="50"/>
    </row>
    <row r="287" spans="1:4" ht="12.75">
      <c r="A287" s="26"/>
      <c r="C287" s="27"/>
      <c r="D287" s="50"/>
    </row>
    <row r="288" spans="1:4" ht="12.75">
      <c r="A288" s="26"/>
      <c r="C288" s="27"/>
      <c r="D288" s="50"/>
    </row>
    <row r="289" spans="1:4" ht="12.75">
      <c r="A289" s="26"/>
      <c r="C289" s="27"/>
      <c r="D289" s="50"/>
    </row>
    <row r="290" spans="1:4" ht="12.75">
      <c r="A290" s="26"/>
      <c r="C290" s="27"/>
      <c r="D290" s="50"/>
    </row>
    <row r="291" spans="1:4" ht="12.75">
      <c r="A291" s="26"/>
      <c r="C291" s="27"/>
      <c r="D291" s="50"/>
    </row>
    <row r="292" spans="1:4" ht="12.75">
      <c r="A292" s="26"/>
      <c r="C292" s="27"/>
      <c r="D292" s="50"/>
    </row>
    <row r="293" spans="1:4" ht="12.75">
      <c r="A293" s="26"/>
      <c r="C293" s="27"/>
      <c r="D293" s="50"/>
    </row>
    <row r="294" spans="1:4" ht="12.75">
      <c r="A294" s="26"/>
      <c r="C294" s="27"/>
      <c r="D294" s="50"/>
    </row>
    <row r="295" spans="1:4" ht="12.75">
      <c r="A295" s="26"/>
      <c r="C295" s="27"/>
      <c r="D295" s="50"/>
    </row>
    <row r="296" spans="1:4" ht="12.75">
      <c r="A296" s="26"/>
      <c r="C296" s="27"/>
      <c r="D296" s="50"/>
    </row>
    <row r="297" spans="1:4" ht="12.75">
      <c r="A297" s="26"/>
      <c r="C297" s="27"/>
      <c r="D297" s="50"/>
    </row>
    <row r="298" spans="1:4" ht="12.75">
      <c r="A298" s="26"/>
      <c r="C298" s="27"/>
      <c r="D298" s="50"/>
    </row>
    <row r="299" spans="1:4" ht="12.75">
      <c r="A299" s="26"/>
      <c r="C299" s="27"/>
      <c r="D299" s="50"/>
    </row>
    <row r="300" spans="1:4" ht="12.75">
      <c r="A300" s="26"/>
      <c r="C300" s="27"/>
      <c r="D300" s="50"/>
    </row>
    <row r="301" spans="1:4" ht="12.75">
      <c r="A301" s="26"/>
      <c r="C301" s="27"/>
      <c r="D301" s="50"/>
    </row>
    <row r="302" spans="1:4" ht="12.75">
      <c r="A302" s="26"/>
      <c r="C302" s="27"/>
      <c r="D302" s="50"/>
    </row>
    <row r="303" spans="1:4" ht="12.75">
      <c r="A303" s="26"/>
      <c r="C303" s="27"/>
      <c r="D303" s="50"/>
    </row>
    <row r="304" spans="1:4" ht="12.75">
      <c r="A304" s="26"/>
      <c r="C304" s="27"/>
      <c r="D304" s="50"/>
    </row>
    <row r="305" spans="1:4" ht="12.75">
      <c r="A305" s="26"/>
      <c r="C305" s="27"/>
      <c r="D305" s="50"/>
    </row>
    <row r="306" spans="1:4" ht="12.75">
      <c r="A306" s="26"/>
      <c r="C306" s="27"/>
      <c r="D306" s="50"/>
    </row>
    <row r="307" spans="1:4" ht="12.75">
      <c r="A307" s="26"/>
      <c r="C307" s="27"/>
      <c r="D307" s="50"/>
    </row>
    <row r="308" spans="1:4" ht="12.75">
      <c r="A308" s="26"/>
      <c r="C308" s="27"/>
      <c r="D308" s="50"/>
    </row>
    <row r="309" spans="1:4" ht="12.75">
      <c r="A309" s="26"/>
      <c r="C309" s="27"/>
      <c r="D309" s="50"/>
    </row>
    <row r="310" spans="1:4" ht="12.75">
      <c r="A310" s="26"/>
      <c r="C310" s="27"/>
      <c r="D310" s="50"/>
    </row>
    <row r="311" spans="1:4" ht="12.75">
      <c r="A311" s="26"/>
      <c r="C311" s="27"/>
      <c r="D311" s="50"/>
    </row>
    <row r="312" spans="1:4" ht="12.75">
      <c r="A312" s="26"/>
      <c r="C312" s="27"/>
      <c r="D312" s="50"/>
    </row>
    <row r="313" spans="1:4" ht="12.75">
      <c r="A313" s="26"/>
      <c r="C313" s="27"/>
      <c r="D313" s="50"/>
    </row>
    <row r="314" spans="1:4" ht="12.75">
      <c r="A314" s="26"/>
      <c r="C314" s="27"/>
      <c r="D314" s="50"/>
    </row>
    <row r="315" spans="1:4" ht="12.75">
      <c r="A315" s="26"/>
      <c r="C315" s="27"/>
      <c r="D315" s="50"/>
    </row>
    <row r="316" spans="1:4" ht="12.75">
      <c r="A316" s="26"/>
      <c r="C316" s="27"/>
      <c r="D316" s="50"/>
    </row>
    <row r="317" spans="1:4" ht="12.75">
      <c r="A317" s="26"/>
      <c r="C317" s="27"/>
      <c r="D317" s="50"/>
    </row>
    <row r="318" spans="1:4" s="16" customFormat="1" ht="12.75">
      <c r="A318" s="26"/>
      <c r="B318" s="26"/>
      <c r="C318" s="27"/>
      <c r="D318" s="50"/>
    </row>
    <row r="319" spans="1:4" s="16" customFormat="1" ht="12.75">
      <c r="A319" s="26"/>
      <c r="B319" s="26"/>
      <c r="C319" s="27"/>
      <c r="D319" s="50"/>
    </row>
    <row r="320" spans="1:4" s="16" customFormat="1" ht="12.75">
      <c r="A320" s="26"/>
      <c r="B320" s="26"/>
      <c r="C320" s="27"/>
      <c r="D320" s="50"/>
    </row>
    <row r="321" spans="1:4" s="16" customFormat="1" ht="12.75">
      <c r="A321" s="26"/>
      <c r="B321" s="26"/>
      <c r="C321" s="27"/>
      <c r="D321" s="50"/>
    </row>
    <row r="322" spans="1:4" s="16" customFormat="1" ht="12.75">
      <c r="A322" s="26"/>
      <c r="B322" s="26"/>
      <c r="C322" s="27"/>
      <c r="D322" s="50"/>
    </row>
    <row r="323" spans="1:4" s="16" customFormat="1" ht="12.75">
      <c r="A323" s="26"/>
      <c r="B323" s="26"/>
      <c r="C323" s="27"/>
      <c r="D323" s="50"/>
    </row>
    <row r="324" spans="1:4" s="16" customFormat="1" ht="12.75">
      <c r="A324" s="26"/>
      <c r="B324" s="26"/>
      <c r="C324" s="27"/>
      <c r="D324" s="50"/>
    </row>
    <row r="325" spans="1:4" s="16" customFormat="1" ht="12.75">
      <c r="A325" s="26"/>
      <c r="B325" s="26"/>
      <c r="C325" s="27"/>
      <c r="D325" s="50"/>
    </row>
    <row r="326" spans="1:4" s="16" customFormat="1" ht="12.75">
      <c r="A326" s="26"/>
      <c r="B326" s="26"/>
      <c r="C326" s="27"/>
      <c r="D326" s="50"/>
    </row>
    <row r="327" spans="1:4" s="16" customFormat="1" ht="12.75">
      <c r="A327" s="26"/>
      <c r="B327" s="26"/>
      <c r="C327" s="27"/>
      <c r="D327" s="50"/>
    </row>
    <row r="328" spans="1:4" s="16" customFormat="1" ht="12.75">
      <c r="A328" s="26"/>
      <c r="B328" s="26"/>
      <c r="C328" s="27"/>
      <c r="D328" s="50"/>
    </row>
    <row r="329" spans="1:4" s="16" customFormat="1" ht="12.75">
      <c r="A329" s="26"/>
      <c r="B329" s="26"/>
      <c r="C329" s="27"/>
      <c r="D329" s="50"/>
    </row>
    <row r="330" spans="1:4" s="16" customFormat="1" ht="12.75">
      <c r="A330" s="26"/>
      <c r="B330" s="26"/>
      <c r="C330" s="27"/>
      <c r="D330" s="50"/>
    </row>
    <row r="331" spans="1:4" s="16" customFormat="1" ht="12.75">
      <c r="A331" s="26"/>
      <c r="B331" s="26"/>
      <c r="C331" s="27"/>
      <c r="D331" s="50"/>
    </row>
    <row r="332" spans="1:4" s="16" customFormat="1" ht="12.75">
      <c r="A332" s="26"/>
      <c r="B332" s="26"/>
      <c r="C332" s="27"/>
      <c r="D332" s="50"/>
    </row>
    <row r="333" spans="1:4" s="16" customFormat="1" ht="12.75">
      <c r="A333" s="26"/>
      <c r="B333" s="26"/>
      <c r="C333" s="27"/>
      <c r="D333" s="50"/>
    </row>
    <row r="334" spans="1:4" s="16" customFormat="1" ht="12.75">
      <c r="A334" s="26"/>
      <c r="B334" s="26"/>
      <c r="C334" s="27"/>
      <c r="D334" s="50"/>
    </row>
    <row r="335" spans="1:4" s="16" customFormat="1" ht="12.75">
      <c r="A335" s="26"/>
      <c r="B335" s="26"/>
      <c r="C335" s="27"/>
      <c r="D335" s="50"/>
    </row>
    <row r="336" spans="1:4" s="16" customFormat="1" ht="12.75">
      <c r="A336" s="26"/>
      <c r="B336" s="26"/>
      <c r="C336" s="27"/>
      <c r="D336" s="50"/>
    </row>
    <row r="337" spans="1:4" s="16" customFormat="1" ht="12.75">
      <c r="A337" s="26"/>
      <c r="B337" s="26"/>
      <c r="C337" s="27"/>
      <c r="D337" s="50"/>
    </row>
    <row r="338" spans="1:4" s="16" customFormat="1" ht="12.75">
      <c r="A338" s="26"/>
      <c r="B338" s="26"/>
      <c r="C338" s="27"/>
      <c r="D338" s="50"/>
    </row>
    <row r="339" spans="1:4" s="16" customFormat="1" ht="12.75">
      <c r="A339" s="26"/>
      <c r="B339" s="26"/>
      <c r="C339" s="27"/>
      <c r="D339" s="50"/>
    </row>
    <row r="340" spans="1:4" s="16" customFormat="1" ht="12.75">
      <c r="A340" s="26"/>
      <c r="B340" s="26"/>
      <c r="C340" s="27"/>
      <c r="D340" s="50"/>
    </row>
    <row r="341" spans="1:4" s="16" customFormat="1" ht="12.75">
      <c r="A341" s="26"/>
      <c r="B341" s="26"/>
      <c r="C341" s="27"/>
      <c r="D341" s="50"/>
    </row>
    <row r="342" spans="1:4" s="16" customFormat="1" ht="12.75">
      <c r="A342" s="26"/>
      <c r="B342" s="26"/>
      <c r="C342" s="27"/>
      <c r="D342" s="50"/>
    </row>
    <row r="343" spans="1:4" s="16" customFormat="1" ht="12.75">
      <c r="A343" s="26"/>
      <c r="B343" s="26"/>
      <c r="C343" s="27"/>
      <c r="D343" s="50"/>
    </row>
    <row r="344" spans="1:4" s="16" customFormat="1" ht="12.75">
      <c r="A344" s="26"/>
      <c r="B344" s="26"/>
      <c r="C344" s="27"/>
      <c r="D344" s="50"/>
    </row>
    <row r="345" spans="1:4" s="16" customFormat="1" ht="12.75">
      <c r="A345" s="26"/>
      <c r="B345" s="26"/>
      <c r="C345" s="27"/>
      <c r="D345" s="50"/>
    </row>
    <row r="346" spans="1:4" s="16" customFormat="1" ht="18" customHeight="1">
      <c r="A346" s="26"/>
      <c r="B346" s="26"/>
      <c r="C346" s="27"/>
      <c r="D346" s="50"/>
    </row>
    <row r="347" spans="1:4" ht="12.75">
      <c r="A347" s="26"/>
      <c r="C347" s="27"/>
      <c r="D347" s="50"/>
    </row>
    <row r="348" spans="1:4" s="16" customFormat="1" ht="12.75">
      <c r="A348" s="26"/>
      <c r="B348" s="26"/>
      <c r="C348" s="27"/>
      <c r="D348" s="50"/>
    </row>
    <row r="349" spans="1:4" s="16" customFormat="1" ht="12.75">
      <c r="A349" s="26"/>
      <c r="B349" s="26"/>
      <c r="C349" s="27"/>
      <c r="D349" s="50"/>
    </row>
    <row r="350" spans="1:4" s="16" customFormat="1" ht="12.75">
      <c r="A350" s="26"/>
      <c r="B350" s="26"/>
      <c r="C350" s="27"/>
      <c r="D350" s="50"/>
    </row>
    <row r="351" spans="1:4" s="16" customFormat="1" ht="18" customHeight="1">
      <c r="A351" s="26"/>
      <c r="B351" s="26"/>
      <c r="C351" s="27"/>
      <c r="D351" s="50"/>
    </row>
    <row r="352" spans="1:4" ht="12.75">
      <c r="A352" s="26"/>
      <c r="C352" s="27"/>
      <c r="D352" s="50"/>
    </row>
    <row r="353" spans="1:4" ht="14.25" customHeight="1">
      <c r="A353" s="26"/>
      <c r="C353" s="27"/>
      <c r="D353" s="50"/>
    </row>
    <row r="354" spans="1:4" ht="14.25" customHeight="1">
      <c r="A354" s="26"/>
      <c r="C354" s="27"/>
      <c r="D354" s="50"/>
    </row>
    <row r="355" spans="1:4" ht="14.25" customHeight="1">
      <c r="A355" s="26"/>
      <c r="C355" s="27"/>
      <c r="D355" s="50"/>
    </row>
    <row r="356" spans="1:4" ht="12.75">
      <c r="A356" s="26"/>
      <c r="C356" s="27"/>
      <c r="D356" s="50"/>
    </row>
    <row r="357" spans="1:4" ht="14.25" customHeight="1">
      <c r="A357" s="26"/>
      <c r="C357" s="27"/>
      <c r="D357" s="50"/>
    </row>
    <row r="358" spans="1:4" ht="12.75">
      <c r="A358" s="26"/>
      <c r="C358" s="27"/>
      <c r="D358" s="50"/>
    </row>
    <row r="359" spans="1:4" ht="14.25" customHeight="1">
      <c r="A359" s="26"/>
      <c r="C359" s="27"/>
      <c r="D359" s="50"/>
    </row>
    <row r="360" spans="1:4" ht="12.75">
      <c r="A360" s="26"/>
      <c r="C360" s="27"/>
      <c r="D360" s="50"/>
    </row>
    <row r="361" spans="1:4" s="16" customFormat="1" ht="30" customHeight="1">
      <c r="A361" s="26"/>
      <c r="B361" s="26"/>
      <c r="C361" s="27"/>
      <c r="D361" s="50"/>
    </row>
    <row r="362" spans="1:4" s="16" customFormat="1" ht="12.75">
      <c r="A362" s="26"/>
      <c r="B362" s="26"/>
      <c r="C362" s="27"/>
      <c r="D362" s="50"/>
    </row>
    <row r="363" spans="1:4" s="16" customFormat="1" ht="12.75">
      <c r="A363" s="26"/>
      <c r="B363" s="26"/>
      <c r="C363" s="27"/>
      <c r="D363" s="50"/>
    </row>
    <row r="364" spans="1:4" s="16" customFormat="1" ht="12.75">
      <c r="A364" s="26"/>
      <c r="B364" s="26"/>
      <c r="C364" s="27"/>
      <c r="D364" s="50"/>
    </row>
    <row r="365" spans="1:4" s="16" customFormat="1" ht="12.75">
      <c r="A365" s="26"/>
      <c r="B365" s="26"/>
      <c r="C365" s="27"/>
      <c r="D365" s="50"/>
    </row>
    <row r="366" spans="1:4" s="16" customFormat="1" ht="12.75">
      <c r="A366" s="26"/>
      <c r="B366" s="26"/>
      <c r="C366" s="27"/>
      <c r="D366" s="50"/>
    </row>
    <row r="367" spans="1:4" s="16" customFormat="1" ht="12.75">
      <c r="A367" s="26"/>
      <c r="B367" s="26"/>
      <c r="C367" s="27"/>
      <c r="D367" s="50"/>
    </row>
    <row r="368" spans="1:4" s="16" customFormat="1" ht="12.75">
      <c r="A368" s="26"/>
      <c r="B368" s="26"/>
      <c r="C368" s="27"/>
      <c r="D368" s="50"/>
    </row>
    <row r="369" spans="1:4" s="16" customFormat="1" ht="12.75">
      <c r="A369" s="26"/>
      <c r="B369" s="26"/>
      <c r="C369" s="27"/>
      <c r="D369" s="50"/>
    </row>
    <row r="370" spans="1:4" s="16" customFormat="1" ht="12.75">
      <c r="A370" s="26"/>
      <c r="B370" s="26"/>
      <c r="C370" s="27"/>
      <c r="D370" s="50"/>
    </row>
    <row r="371" spans="1:4" s="16" customFormat="1" ht="12.75">
      <c r="A371" s="26"/>
      <c r="B371" s="26"/>
      <c r="C371" s="27"/>
      <c r="D371" s="50"/>
    </row>
    <row r="372" spans="1:4" s="16" customFormat="1" ht="12.75">
      <c r="A372" s="26"/>
      <c r="B372" s="26"/>
      <c r="C372" s="27"/>
      <c r="D372" s="50"/>
    </row>
    <row r="373" spans="1:4" s="16" customFormat="1" ht="12.75">
      <c r="A373" s="26"/>
      <c r="B373" s="26"/>
      <c r="C373" s="27"/>
      <c r="D373" s="50"/>
    </row>
    <row r="374" spans="1:4" s="16" customFormat="1" ht="12.75">
      <c r="A374" s="26"/>
      <c r="B374" s="26"/>
      <c r="C374" s="27"/>
      <c r="D374" s="50"/>
    </row>
    <row r="375" spans="1:4" s="16" customFormat="1" ht="12.75">
      <c r="A375" s="26"/>
      <c r="B375" s="26"/>
      <c r="C375" s="27"/>
      <c r="D375" s="50"/>
    </row>
    <row r="376" spans="1:4" ht="12.75">
      <c r="A376" s="26"/>
      <c r="C376" s="27"/>
      <c r="D376" s="50"/>
    </row>
    <row r="377" spans="1:4" ht="12.75">
      <c r="A377" s="26"/>
      <c r="C377" s="27"/>
      <c r="D377" s="50"/>
    </row>
    <row r="378" spans="1:4" ht="18" customHeight="1">
      <c r="A378" s="26"/>
      <c r="C378" s="27"/>
      <c r="D378" s="50"/>
    </row>
    <row r="379" spans="1:4" ht="20.25" customHeight="1">
      <c r="A379" s="26"/>
      <c r="C379" s="27"/>
      <c r="D379" s="50"/>
    </row>
    <row r="380" spans="1:4" ht="12.75">
      <c r="A380" s="26"/>
      <c r="C380" s="27"/>
      <c r="D380" s="50"/>
    </row>
    <row r="381" spans="1:4" ht="12.75">
      <c r="A381" s="26"/>
      <c r="C381" s="27"/>
      <c r="D381" s="50"/>
    </row>
    <row r="382" spans="1:4" ht="12.75">
      <c r="A382" s="26"/>
      <c r="C382" s="27"/>
      <c r="D382" s="50"/>
    </row>
    <row r="383" spans="1:4" ht="12.75">
      <c r="A383" s="26"/>
      <c r="C383" s="27"/>
      <c r="D383" s="50"/>
    </row>
    <row r="384" spans="1:4" ht="12.75">
      <c r="A384" s="26"/>
      <c r="C384" s="27"/>
      <c r="D384" s="50"/>
    </row>
    <row r="385" spans="1:4" ht="12.75">
      <c r="A385" s="26"/>
      <c r="C385" s="27"/>
      <c r="D385" s="50"/>
    </row>
    <row r="386" spans="1:4" ht="12.75">
      <c r="A386" s="26"/>
      <c r="C386" s="27"/>
      <c r="D386" s="50"/>
    </row>
    <row r="387" spans="1:4" ht="12.75">
      <c r="A387" s="26"/>
      <c r="C387" s="27"/>
      <c r="D387" s="50"/>
    </row>
    <row r="388" spans="1:4" ht="12.75">
      <c r="A388" s="26"/>
      <c r="C388" s="27"/>
      <c r="D388" s="50"/>
    </row>
    <row r="389" spans="1:4" ht="12.75">
      <c r="A389" s="26"/>
      <c r="C389" s="27"/>
      <c r="D389" s="50"/>
    </row>
    <row r="390" spans="1:4" ht="12.75">
      <c r="A390" s="26"/>
      <c r="C390" s="27"/>
      <c r="D390" s="50"/>
    </row>
    <row r="391" spans="1:4" ht="12.75">
      <c r="A391" s="26"/>
      <c r="C391" s="27"/>
      <c r="D391" s="50"/>
    </row>
    <row r="392" spans="1:4" ht="12.75">
      <c r="A392" s="26"/>
      <c r="C392" s="27"/>
      <c r="D392" s="50"/>
    </row>
    <row r="393" spans="1:4" ht="12.75">
      <c r="A393" s="26"/>
      <c r="C393" s="27"/>
      <c r="D393" s="50"/>
    </row>
    <row r="394" spans="1:4" ht="12.75">
      <c r="A394" s="26"/>
      <c r="C394" s="27"/>
      <c r="D394" s="50"/>
    </row>
    <row r="395" spans="1:4" ht="12.75">
      <c r="A395" s="26"/>
      <c r="C395" s="27"/>
      <c r="D395" s="50"/>
    </row>
    <row r="396" spans="1:4" ht="12.75">
      <c r="A396" s="26"/>
      <c r="C396" s="27"/>
      <c r="D396" s="50"/>
    </row>
    <row r="397" spans="1:4" ht="12.75">
      <c r="A397" s="26"/>
      <c r="C397" s="27"/>
      <c r="D397" s="50"/>
    </row>
    <row r="398" spans="1:4" ht="12.75">
      <c r="A398" s="26"/>
      <c r="C398" s="27"/>
      <c r="D398" s="50"/>
    </row>
    <row r="399" spans="1:4" ht="12.75">
      <c r="A399" s="26"/>
      <c r="C399" s="27"/>
      <c r="D399" s="50"/>
    </row>
    <row r="400" spans="1:4" ht="12.75">
      <c r="A400" s="26"/>
      <c r="C400" s="27"/>
      <c r="D400" s="50"/>
    </row>
    <row r="401" spans="1:4" ht="12.75">
      <c r="A401" s="26"/>
      <c r="C401" s="27"/>
      <c r="D401" s="50"/>
    </row>
    <row r="402" spans="1:4" ht="12.75">
      <c r="A402" s="26"/>
      <c r="C402" s="27"/>
      <c r="D402" s="50"/>
    </row>
    <row r="403" spans="1:4" ht="12.75">
      <c r="A403" s="26"/>
      <c r="C403" s="27"/>
      <c r="D403" s="50"/>
    </row>
    <row r="404" spans="1:4" ht="12.75">
      <c r="A404" s="26"/>
      <c r="C404" s="27"/>
      <c r="D404" s="50"/>
    </row>
    <row r="405" spans="1:4" ht="12.75">
      <c r="A405" s="26"/>
      <c r="C405" s="27"/>
      <c r="D405" s="50"/>
    </row>
    <row r="406" spans="1:4" ht="12.75">
      <c r="A406" s="26"/>
      <c r="C406" s="27"/>
      <c r="D406" s="50"/>
    </row>
    <row r="407" spans="1:4" ht="12.75">
      <c r="A407" s="26"/>
      <c r="C407" s="27"/>
      <c r="D407" s="50"/>
    </row>
    <row r="408" spans="1:4" ht="12.75">
      <c r="A408" s="26"/>
      <c r="C408" s="27"/>
      <c r="D408" s="50"/>
    </row>
    <row r="409" spans="1:4" ht="12.75">
      <c r="A409" s="26"/>
      <c r="C409" s="27"/>
      <c r="D409" s="50"/>
    </row>
    <row r="410" spans="1:4" ht="12.75">
      <c r="A410" s="26"/>
      <c r="C410" s="27"/>
      <c r="D410" s="50"/>
    </row>
    <row r="411" spans="1:4" ht="12.75">
      <c r="A411" s="26"/>
      <c r="C411" s="27"/>
      <c r="D411" s="50"/>
    </row>
    <row r="412" spans="1:4" ht="12.75">
      <c r="A412" s="26"/>
      <c r="C412" s="27"/>
      <c r="D412" s="50"/>
    </row>
    <row r="413" spans="1:4" ht="12.75">
      <c r="A413" s="26"/>
      <c r="C413" s="27"/>
      <c r="D413" s="50"/>
    </row>
    <row r="414" spans="1:4" ht="12.75">
      <c r="A414" s="26"/>
      <c r="C414" s="27"/>
      <c r="D414" s="50"/>
    </row>
    <row r="415" spans="1:4" ht="12.75">
      <c r="A415" s="26"/>
      <c r="C415" s="27"/>
      <c r="D415" s="50"/>
    </row>
    <row r="416" spans="1:4" ht="12.75">
      <c r="A416" s="26"/>
      <c r="C416" s="27"/>
      <c r="D416" s="50"/>
    </row>
    <row r="417" spans="1:4" ht="12.75">
      <c r="A417" s="26"/>
      <c r="C417" s="27"/>
      <c r="D417" s="50"/>
    </row>
    <row r="418" spans="1:4" ht="12.75">
      <c r="A418" s="26"/>
      <c r="C418" s="27"/>
      <c r="D418" s="50"/>
    </row>
    <row r="419" spans="1:4" ht="12.75">
      <c r="A419" s="26"/>
      <c r="C419" s="27"/>
      <c r="D419" s="50"/>
    </row>
    <row r="420" spans="1:4" ht="12.75">
      <c r="A420" s="26"/>
      <c r="C420" s="27"/>
      <c r="D420" s="50"/>
    </row>
    <row r="421" spans="1:4" ht="12.75">
      <c r="A421" s="26"/>
      <c r="C421" s="27"/>
      <c r="D421" s="50"/>
    </row>
    <row r="422" spans="1:4" ht="12.75">
      <c r="A422" s="26"/>
      <c r="C422" s="27"/>
      <c r="D422" s="50"/>
    </row>
    <row r="423" spans="1:4" ht="12.75">
      <c r="A423" s="26"/>
      <c r="C423" s="27"/>
      <c r="D423" s="50"/>
    </row>
    <row r="424" spans="1:4" ht="12.75">
      <c r="A424" s="26"/>
      <c r="C424" s="27"/>
      <c r="D424" s="50"/>
    </row>
    <row r="425" spans="1:4" ht="12.75">
      <c r="A425" s="26"/>
      <c r="C425" s="27"/>
      <c r="D425" s="50"/>
    </row>
    <row r="426" spans="1:4" ht="12.75">
      <c r="A426" s="26"/>
      <c r="C426" s="27"/>
      <c r="D426" s="50"/>
    </row>
    <row r="427" spans="1:4" ht="12.75">
      <c r="A427" s="26"/>
      <c r="C427" s="27"/>
      <c r="D427" s="50"/>
    </row>
    <row r="428" spans="1:4" ht="12.75">
      <c r="A428" s="26"/>
      <c r="C428" s="27"/>
      <c r="D428" s="50"/>
    </row>
    <row r="429" spans="1:4" ht="12.75">
      <c r="A429" s="26"/>
      <c r="C429" s="27"/>
      <c r="D429" s="50"/>
    </row>
    <row r="430" spans="1:4" ht="12.75">
      <c r="A430" s="26"/>
      <c r="C430" s="27"/>
      <c r="D430" s="50"/>
    </row>
    <row r="431" spans="1:4" ht="12.75">
      <c r="A431" s="26"/>
      <c r="C431" s="27"/>
      <c r="D431" s="50"/>
    </row>
    <row r="432" spans="1:4" ht="12.75">
      <c r="A432" s="26"/>
      <c r="C432" s="27"/>
      <c r="D432" s="50"/>
    </row>
    <row r="433" spans="1:4" ht="12.75">
      <c r="A433" s="26"/>
      <c r="C433" s="27"/>
      <c r="D433" s="50"/>
    </row>
    <row r="434" spans="1:4" ht="12.75">
      <c r="A434" s="26"/>
      <c r="C434" s="27"/>
      <c r="D434" s="50"/>
    </row>
    <row r="435" spans="1:4" ht="12.75">
      <c r="A435" s="26"/>
      <c r="C435" s="27"/>
      <c r="D435" s="50"/>
    </row>
    <row r="436" spans="1:4" ht="12.75">
      <c r="A436" s="26"/>
      <c r="C436" s="27"/>
      <c r="D436" s="50"/>
    </row>
    <row r="437" spans="1:4" ht="12.75">
      <c r="A437" s="26"/>
      <c r="C437" s="27"/>
      <c r="D437" s="50"/>
    </row>
    <row r="438" spans="1:4" ht="12.75">
      <c r="A438" s="26"/>
      <c r="C438" s="27"/>
      <c r="D438" s="50"/>
    </row>
    <row r="439" spans="1:4" ht="12.75">
      <c r="A439" s="26"/>
      <c r="C439" s="27"/>
      <c r="D439" s="50"/>
    </row>
    <row r="440" spans="1:4" ht="12.75">
      <c r="A440" s="26"/>
      <c r="C440" s="27"/>
      <c r="D440" s="50"/>
    </row>
    <row r="441" spans="1:4" ht="12.75">
      <c r="A441" s="26"/>
      <c r="C441" s="27"/>
      <c r="D441" s="50"/>
    </row>
    <row r="442" spans="1:4" ht="12.75">
      <c r="A442" s="26"/>
      <c r="C442" s="27"/>
      <c r="D442" s="50"/>
    </row>
    <row r="443" spans="1:4" ht="12.75">
      <c r="A443" s="26"/>
      <c r="C443" s="27"/>
      <c r="D443" s="50"/>
    </row>
    <row r="444" spans="1:4" ht="12.75">
      <c r="A444" s="26"/>
      <c r="C444" s="27"/>
      <c r="D444" s="50"/>
    </row>
    <row r="445" spans="1:4" ht="12.75">
      <c r="A445" s="26"/>
      <c r="C445" s="27"/>
      <c r="D445" s="50"/>
    </row>
    <row r="446" spans="1:4" ht="12.75">
      <c r="A446" s="26"/>
      <c r="C446" s="27"/>
      <c r="D446" s="50"/>
    </row>
    <row r="447" spans="1:4" ht="12.75">
      <c r="A447" s="26"/>
      <c r="C447" s="27"/>
      <c r="D447" s="50"/>
    </row>
    <row r="448" spans="1:4" ht="12.75">
      <c r="A448" s="26"/>
      <c r="C448" s="27"/>
      <c r="D448" s="50"/>
    </row>
    <row r="449" spans="1:4" ht="12.75">
      <c r="A449" s="26"/>
      <c r="C449" s="27"/>
      <c r="D449" s="50"/>
    </row>
    <row r="450" spans="1:4" ht="12.75">
      <c r="A450" s="26"/>
      <c r="C450" s="27"/>
      <c r="D450" s="50"/>
    </row>
    <row r="451" spans="1:4" ht="12.75">
      <c r="A451" s="26"/>
      <c r="C451" s="27"/>
      <c r="D451" s="50"/>
    </row>
    <row r="452" spans="1:4" ht="12.75">
      <c r="A452" s="26"/>
      <c r="C452" s="27"/>
      <c r="D452" s="50"/>
    </row>
    <row r="453" spans="1:4" ht="12.75">
      <c r="A453" s="26"/>
      <c r="C453" s="27"/>
      <c r="D453" s="50"/>
    </row>
    <row r="454" spans="1:4" ht="12.75">
      <c r="A454" s="26"/>
      <c r="C454" s="27"/>
      <c r="D454" s="50"/>
    </row>
    <row r="455" spans="1:4" ht="12.75">
      <c r="A455" s="26"/>
      <c r="C455" s="27"/>
      <c r="D455" s="50"/>
    </row>
    <row r="456" spans="1:4" ht="12.75">
      <c r="A456" s="26"/>
      <c r="C456" s="27"/>
      <c r="D456" s="50"/>
    </row>
    <row r="457" spans="1:4" ht="12.75">
      <c r="A457" s="26"/>
      <c r="C457" s="27"/>
      <c r="D457" s="50"/>
    </row>
    <row r="458" spans="1:4" ht="12.75">
      <c r="A458" s="26"/>
      <c r="C458" s="27"/>
      <c r="D458" s="50"/>
    </row>
    <row r="459" spans="1:4" ht="12.75">
      <c r="A459" s="26"/>
      <c r="C459" s="27"/>
      <c r="D459" s="50"/>
    </row>
    <row r="460" spans="1:4" ht="12.75">
      <c r="A460" s="26"/>
      <c r="C460" s="27"/>
      <c r="D460" s="50"/>
    </row>
    <row r="461" spans="1:4" ht="12.75">
      <c r="A461" s="26"/>
      <c r="C461" s="27"/>
      <c r="D461" s="50"/>
    </row>
    <row r="462" spans="1:4" ht="12.75">
      <c r="A462" s="26"/>
      <c r="C462" s="27"/>
      <c r="D462" s="50"/>
    </row>
    <row r="463" spans="1:4" ht="12.75">
      <c r="A463" s="26"/>
      <c r="C463" s="27"/>
      <c r="D463" s="50"/>
    </row>
    <row r="464" spans="1:4" ht="12.75">
      <c r="A464" s="26"/>
      <c r="C464" s="27"/>
      <c r="D464" s="50"/>
    </row>
    <row r="465" spans="1:4" ht="12.75">
      <c r="A465" s="26"/>
      <c r="C465" s="27"/>
      <c r="D465" s="50"/>
    </row>
    <row r="466" spans="1:4" ht="12.75">
      <c r="A466" s="26"/>
      <c r="C466" s="27"/>
      <c r="D466" s="50"/>
    </row>
    <row r="467" spans="1:4" ht="12.75">
      <c r="A467" s="26"/>
      <c r="C467" s="27"/>
      <c r="D467" s="50"/>
    </row>
    <row r="468" spans="1:4" ht="12.75">
      <c r="A468" s="26"/>
      <c r="C468" s="27"/>
      <c r="D468" s="50"/>
    </row>
    <row r="469" spans="1:4" ht="12.75">
      <c r="A469" s="26"/>
      <c r="C469" s="27"/>
      <c r="D469" s="50"/>
    </row>
    <row r="470" spans="1:4" ht="12.75">
      <c r="A470" s="26"/>
      <c r="C470" s="27"/>
      <c r="D470" s="50"/>
    </row>
    <row r="471" spans="1:4" ht="12.75">
      <c r="A471" s="26"/>
      <c r="C471" s="27"/>
      <c r="D471" s="50"/>
    </row>
    <row r="472" spans="1:4" ht="12.75">
      <c r="A472" s="26"/>
      <c r="C472" s="27"/>
      <c r="D472" s="50"/>
    </row>
    <row r="473" spans="1:4" ht="12.75">
      <c r="A473" s="26"/>
      <c r="C473" s="27"/>
      <c r="D473" s="50"/>
    </row>
    <row r="474" spans="1:4" ht="12.75">
      <c r="A474" s="26"/>
      <c r="C474" s="27"/>
      <c r="D474" s="50"/>
    </row>
    <row r="475" spans="1:4" ht="12.75">
      <c r="A475" s="26"/>
      <c r="C475" s="27"/>
      <c r="D475" s="50"/>
    </row>
    <row r="476" spans="1:4" ht="12.75">
      <c r="A476" s="26"/>
      <c r="C476" s="27"/>
      <c r="D476" s="50"/>
    </row>
    <row r="477" spans="1:4" ht="12.75">
      <c r="A477" s="26"/>
      <c r="C477" s="27"/>
      <c r="D477" s="50"/>
    </row>
    <row r="478" spans="1:4" ht="12.75">
      <c r="A478" s="26"/>
      <c r="C478" s="27"/>
      <c r="D478" s="50"/>
    </row>
    <row r="479" spans="1:4" ht="12.75">
      <c r="A479" s="26"/>
      <c r="C479" s="27"/>
      <c r="D479" s="50"/>
    </row>
    <row r="480" spans="1:4" ht="12.75">
      <c r="A480" s="26"/>
      <c r="C480" s="27"/>
      <c r="D480" s="50"/>
    </row>
    <row r="481" spans="1:4" ht="12.75">
      <c r="A481" s="26"/>
      <c r="C481" s="27"/>
      <c r="D481" s="50"/>
    </row>
    <row r="482" spans="1:4" ht="12.75">
      <c r="A482" s="26"/>
      <c r="C482" s="27"/>
      <c r="D482" s="50"/>
    </row>
    <row r="483" spans="1:4" ht="12.75">
      <c r="A483" s="26"/>
      <c r="C483" s="27"/>
      <c r="D483" s="50"/>
    </row>
    <row r="484" spans="1:4" ht="12.75">
      <c r="A484" s="26"/>
      <c r="C484" s="27"/>
      <c r="D484" s="50"/>
    </row>
    <row r="485" spans="1:4" ht="12.75">
      <c r="A485" s="26"/>
      <c r="C485" s="27"/>
      <c r="D485" s="50"/>
    </row>
    <row r="486" spans="1:4" ht="12.75">
      <c r="A486" s="26"/>
      <c r="C486" s="27"/>
      <c r="D486" s="50"/>
    </row>
    <row r="487" spans="1:4" ht="12.75">
      <c r="A487" s="26"/>
      <c r="C487" s="27"/>
      <c r="D487" s="50"/>
    </row>
    <row r="488" spans="1:4" ht="12.75">
      <c r="A488" s="26"/>
      <c r="C488" s="27"/>
      <c r="D488" s="50"/>
    </row>
    <row r="489" spans="1:4" ht="12.75">
      <c r="A489" s="26"/>
      <c r="C489" s="27"/>
      <c r="D489" s="50"/>
    </row>
    <row r="490" spans="1:4" ht="12.75">
      <c r="A490" s="26"/>
      <c r="C490" s="27"/>
      <c r="D490" s="50"/>
    </row>
    <row r="491" spans="1:4" ht="12.75">
      <c r="A491" s="26"/>
      <c r="C491" s="27"/>
      <c r="D491" s="50"/>
    </row>
    <row r="492" spans="1:4" ht="12.75">
      <c r="A492" s="26"/>
      <c r="C492" s="27"/>
      <c r="D492" s="50"/>
    </row>
    <row r="493" spans="1:4" ht="12.75">
      <c r="A493" s="26"/>
      <c r="C493" s="27"/>
      <c r="D493" s="50"/>
    </row>
    <row r="494" spans="1:4" ht="12.75">
      <c r="A494" s="26"/>
      <c r="C494" s="27"/>
      <c r="D494" s="50"/>
    </row>
    <row r="495" spans="1:4" ht="12.75">
      <c r="A495" s="26"/>
      <c r="C495" s="27"/>
      <c r="D495" s="50"/>
    </row>
    <row r="496" spans="1:4" ht="12.75">
      <c r="A496" s="26"/>
      <c r="C496" s="27"/>
      <c r="D496" s="50"/>
    </row>
    <row r="497" spans="1:4" ht="12.75">
      <c r="A497" s="26"/>
      <c r="C497" s="27"/>
      <c r="D497" s="50"/>
    </row>
    <row r="498" spans="1:4" ht="12.75">
      <c r="A498" s="26"/>
      <c r="C498" s="27"/>
      <c r="D498" s="50"/>
    </row>
    <row r="499" spans="1:4" ht="12.75">
      <c r="A499" s="26"/>
      <c r="C499" s="27"/>
      <c r="D499" s="50"/>
    </row>
    <row r="500" spans="1:4" ht="12.75">
      <c r="A500" s="26"/>
      <c r="C500" s="27"/>
      <c r="D500" s="50"/>
    </row>
    <row r="501" spans="1:4" ht="12.75">
      <c r="A501" s="26"/>
      <c r="C501" s="27"/>
      <c r="D501" s="50"/>
    </row>
    <row r="502" spans="1:4" ht="12.75">
      <c r="A502" s="26"/>
      <c r="C502" s="27"/>
      <c r="D502" s="50"/>
    </row>
    <row r="503" spans="1:4" ht="12.75">
      <c r="A503" s="26"/>
      <c r="C503" s="27"/>
      <c r="D503" s="50"/>
    </row>
    <row r="504" spans="1:4" ht="12.75">
      <c r="A504" s="26"/>
      <c r="C504" s="27"/>
      <c r="D504" s="50"/>
    </row>
    <row r="505" spans="1:4" ht="12.75">
      <c r="A505" s="26"/>
      <c r="C505" s="27"/>
      <c r="D505" s="50"/>
    </row>
    <row r="506" spans="1:4" ht="12.75">
      <c r="A506" s="26"/>
      <c r="C506" s="27"/>
      <c r="D506" s="50"/>
    </row>
    <row r="507" spans="1:4" ht="12.75">
      <c r="A507" s="26"/>
      <c r="C507" s="27"/>
      <c r="D507" s="50"/>
    </row>
    <row r="508" spans="1:4" ht="12.75">
      <c r="A508" s="26"/>
      <c r="C508" s="27"/>
      <c r="D508" s="50"/>
    </row>
    <row r="509" spans="1:4" ht="12.75">
      <c r="A509" s="26"/>
      <c r="C509" s="27"/>
      <c r="D509" s="50"/>
    </row>
    <row r="510" spans="1:4" ht="12.75">
      <c r="A510" s="26"/>
      <c r="C510" s="27"/>
      <c r="D510" s="50"/>
    </row>
    <row r="511" spans="1:4" ht="12.75">
      <c r="A511" s="26"/>
      <c r="C511" s="27"/>
      <c r="D511" s="50"/>
    </row>
    <row r="512" spans="1:4" ht="12.75">
      <c r="A512" s="26"/>
      <c r="C512" s="27"/>
      <c r="D512" s="50"/>
    </row>
    <row r="513" spans="1:4" ht="12.75">
      <c r="A513" s="26"/>
      <c r="C513" s="27"/>
      <c r="D513" s="50"/>
    </row>
    <row r="514" spans="1:4" ht="12.75">
      <c r="A514" s="26"/>
      <c r="C514" s="27"/>
      <c r="D514" s="50"/>
    </row>
    <row r="515" spans="1:4" ht="12.75">
      <c r="A515" s="26"/>
      <c r="C515" s="27"/>
      <c r="D515" s="50"/>
    </row>
    <row r="516" spans="1:4" ht="12.75">
      <c r="A516" s="26"/>
      <c r="C516" s="27"/>
      <c r="D516" s="50"/>
    </row>
    <row r="517" spans="1:4" ht="12.75">
      <c r="A517" s="26"/>
      <c r="C517" s="27"/>
      <c r="D517" s="50"/>
    </row>
    <row r="518" spans="1:4" ht="12.75">
      <c r="A518" s="26"/>
      <c r="C518" s="27"/>
      <c r="D518" s="50"/>
    </row>
    <row r="519" spans="1:4" ht="12.75">
      <c r="A519" s="26"/>
      <c r="C519" s="27"/>
      <c r="D519" s="50"/>
    </row>
    <row r="520" spans="1:4" ht="12.75">
      <c r="A520" s="26"/>
      <c r="C520" s="27"/>
      <c r="D520" s="50"/>
    </row>
    <row r="521" spans="1:4" ht="12.75">
      <c r="A521" s="26"/>
      <c r="C521" s="27"/>
      <c r="D521" s="50"/>
    </row>
    <row r="522" spans="1:4" ht="12.75">
      <c r="A522" s="26"/>
      <c r="C522" s="27"/>
      <c r="D522" s="50"/>
    </row>
    <row r="523" spans="1:4" ht="12.75">
      <c r="A523" s="26"/>
      <c r="C523" s="27"/>
      <c r="D523" s="50"/>
    </row>
    <row r="524" spans="1:4" ht="12.75">
      <c r="A524" s="26"/>
      <c r="C524" s="27"/>
      <c r="D524" s="50"/>
    </row>
    <row r="525" spans="1:4" ht="12.75">
      <c r="A525" s="26"/>
      <c r="C525" s="27"/>
      <c r="D525" s="50"/>
    </row>
    <row r="526" spans="1:4" ht="12.75">
      <c r="A526" s="26"/>
      <c r="C526" s="27"/>
      <c r="D526" s="50"/>
    </row>
    <row r="527" spans="1:4" ht="12.75">
      <c r="A527" s="26"/>
      <c r="C527" s="27"/>
      <c r="D527" s="50"/>
    </row>
    <row r="528" spans="1:4" ht="12.75">
      <c r="A528" s="26"/>
      <c r="C528" s="27"/>
      <c r="D528" s="50"/>
    </row>
    <row r="529" spans="1:4" ht="12.75">
      <c r="A529" s="26"/>
      <c r="C529" s="27"/>
      <c r="D529" s="50"/>
    </row>
    <row r="530" spans="1:4" ht="12.75">
      <c r="A530" s="26"/>
      <c r="C530" s="27"/>
      <c r="D530" s="50"/>
    </row>
    <row r="531" spans="1:4" ht="12.75">
      <c r="A531" s="26"/>
      <c r="C531" s="27"/>
      <c r="D531" s="50"/>
    </row>
    <row r="532" spans="1:4" ht="12.75">
      <c r="A532" s="26"/>
      <c r="C532" s="27"/>
      <c r="D532" s="50"/>
    </row>
    <row r="533" spans="1:4" ht="12.75">
      <c r="A533" s="26"/>
      <c r="C533" s="27"/>
      <c r="D533" s="50"/>
    </row>
    <row r="534" spans="1:4" ht="12.75">
      <c r="A534" s="26"/>
      <c r="C534" s="27"/>
      <c r="D534" s="50"/>
    </row>
    <row r="535" spans="1:4" ht="12.75">
      <c r="A535" s="26"/>
      <c r="C535" s="27"/>
      <c r="D535" s="50"/>
    </row>
    <row r="536" spans="1:4" ht="12.75">
      <c r="A536" s="26"/>
      <c r="C536" s="27"/>
      <c r="D536" s="50"/>
    </row>
    <row r="537" spans="1:4" ht="12.75">
      <c r="A537" s="26"/>
      <c r="C537" s="27"/>
      <c r="D537" s="50"/>
    </row>
    <row r="538" spans="1:4" ht="12.75">
      <c r="A538" s="26"/>
      <c r="C538" s="27"/>
      <c r="D538" s="50"/>
    </row>
    <row r="539" spans="1:4" ht="12.75">
      <c r="A539" s="26"/>
      <c r="C539" s="27"/>
      <c r="D539" s="50"/>
    </row>
    <row r="540" spans="1:4" ht="12.75">
      <c r="A540" s="26"/>
      <c r="C540" s="27"/>
      <c r="D540" s="50"/>
    </row>
    <row r="541" spans="1:4" ht="12.75">
      <c r="A541" s="26"/>
      <c r="C541" s="27"/>
      <c r="D541" s="50"/>
    </row>
    <row r="542" spans="1:4" ht="12.75">
      <c r="A542" s="26"/>
      <c r="C542" s="27"/>
      <c r="D542" s="50"/>
    </row>
    <row r="543" spans="1:4" ht="12.75">
      <c r="A543" s="26"/>
      <c r="C543" s="27"/>
      <c r="D543" s="50"/>
    </row>
    <row r="544" spans="1:4" ht="12.75">
      <c r="A544" s="26"/>
      <c r="C544" s="27"/>
      <c r="D544" s="50"/>
    </row>
    <row r="545" spans="1:4" ht="12.75">
      <c r="A545" s="26"/>
      <c r="C545" s="27"/>
      <c r="D545" s="50"/>
    </row>
    <row r="546" spans="1:4" ht="12.75">
      <c r="A546" s="26"/>
      <c r="C546" s="27"/>
      <c r="D546" s="50"/>
    </row>
    <row r="547" spans="1:4" ht="12.75">
      <c r="A547" s="26"/>
      <c r="C547" s="27"/>
      <c r="D547" s="50"/>
    </row>
    <row r="548" spans="1:4" ht="12.75">
      <c r="A548" s="26"/>
      <c r="C548" s="27"/>
      <c r="D548" s="50"/>
    </row>
    <row r="549" spans="1:4" ht="12.75">
      <c r="A549" s="26"/>
      <c r="C549" s="27"/>
      <c r="D549" s="50"/>
    </row>
    <row r="550" spans="1:4" ht="12.75">
      <c r="A550" s="26"/>
      <c r="C550" s="27"/>
      <c r="D550" s="50"/>
    </row>
    <row r="551" spans="1:4" ht="12.75">
      <c r="A551" s="26"/>
      <c r="C551" s="27"/>
      <c r="D551" s="50"/>
    </row>
    <row r="552" spans="1:4" ht="12.75">
      <c r="A552" s="26"/>
      <c r="C552" s="27"/>
      <c r="D552" s="50"/>
    </row>
    <row r="553" spans="1:4" ht="12.75">
      <c r="A553" s="26"/>
      <c r="C553" s="27"/>
      <c r="D553" s="50"/>
    </row>
    <row r="554" spans="1:4" ht="12.75">
      <c r="A554" s="26"/>
      <c r="C554" s="27"/>
      <c r="D554" s="50"/>
    </row>
    <row r="555" spans="1:4" ht="12.75">
      <c r="A555" s="26"/>
      <c r="C555" s="27"/>
      <c r="D555" s="50"/>
    </row>
    <row r="556" spans="1:4" ht="12.75">
      <c r="A556" s="26"/>
      <c r="C556" s="27"/>
      <c r="D556" s="50"/>
    </row>
    <row r="557" spans="1:4" ht="12.75">
      <c r="A557" s="26"/>
      <c r="C557" s="27"/>
      <c r="D557" s="50"/>
    </row>
    <row r="558" spans="1:4" ht="12.75">
      <c r="A558" s="26"/>
      <c r="C558" s="27"/>
      <c r="D558" s="50"/>
    </row>
    <row r="559" spans="1:4" ht="12.75">
      <c r="A559" s="26"/>
      <c r="C559" s="27"/>
      <c r="D559" s="50"/>
    </row>
    <row r="560" spans="1:4" ht="12.75">
      <c r="A560" s="26"/>
      <c r="C560" s="27"/>
      <c r="D560" s="50"/>
    </row>
    <row r="561" spans="1:4" ht="12.75">
      <c r="A561" s="26"/>
      <c r="C561" s="27"/>
      <c r="D561" s="50"/>
    </row>
    <row r="562" spans="1:4" ht="12.75">
      <c r="A562" s="26"/>
      <c r="C562" s="27"/>
      <c r="D562" s="50"/>
    </row>
    <row r="563" spans="1:4" ht="12.75">
      <c r="A563" s="26"/>
      <c r="C563" s="27"/>
      <c r="D563" s="50"/>
    </row>
    <row r="564" spans="1:4" ht="12.75">
      <c r="A564" s="26"/>
      <c r="C564" s="27"/>
      <c r="D564" s="50"/>
    </row>
    <row r="565" spans="1:4" ht="12.75">
      <c r="A565" s="26"/>
      <c r="C565" s="27"/>
      <c r="D565" s="50"/>
    </row>
    <row r="566" spans="1:4" ht="12.75">
      <c r="A566" s="26"/>
      <c r="C566" s="27"/>
      <c r="D566" s="50"/>
    </row>
    <row r="567" spans="1:4" ht="12.75">
      <c r="A567" s="26"/>
      <c r="C567" s="27"/>
      <c r="D567" s="50"/>
    </row>
    <row r="568" spans="1:4" ht="12.75">
      <c r="A568" s="26"/>
      <c r="C568" s="27"/>
      <c r="D568" s="50"/>
    </row>
    <row r="569" spans="1:4" ht="12.75">
      <c r="A569" s="26"/>
      <c r="C569" s="27"/>
      <c r="D569" s="50"/>
    </row>
    <row r="570" spans="1:4" ht="12.75">
      <c r="A570" s="26"/>
      <c r="C570" s="27"/>
      <c r="D570" s="50"/>
    </row>
    <row r="571" spans="1:4" ht="12.75">
      <c r="A571" s="26"/>
      <c r="C571" s="27"/>
      <c r="D571" s="50"/>
    </row>
    <row r="572" spans="1:4" ht="12.75">
      <c r="A572" s="26"/>
      <c r="C572" s="27"/>
      <c r="D572" s="50"/>
    </row>
    <row r="573" spans="1:4" ht="12.75">
      <c r="A573" s="26"/>
      <c r="C573" s="27"/>
      <c r="D573" s="50"/>
    </row>
    <row r="574" spans="1:4" ht="12.75">
      <c r="A574" s="26"/>
      <c r="C574" s="27"/>
      <c r="D574" s="50"/>
    </row>
    <row r="575" spans="1:4" ht="12.75">
      <c r="A575" s="26"/>
      <c r="C575" s="27"/>
      <c r="D575" s="50"/>
    </row>
    <row r="576" spans="1:4" ht="12.75">
      <c r="A576" s="26"/>
      <c r="C576" s="27"/>
      <c r="D576" s="50"/>
    </row>
    <row r="577" spans="1:4" ht="12.75">
      <c r="A577" s="26"/>
      <c r="C577" s="27"/>
      <c r="D577" s="50"/>
    </row>
    <row r="578" spans="1:4" ht="12.75">
      <c r="A578" s="26"/>
      <c r="C578" s="27"/>
      <c r="D578" s="50"/>
    </row>
    <row r="579" spans="1:4" ht="12.75">
      <c r="A579" s="26"/>
      <c r="C579" s="27"/>
      <c r="D579" s="50"/>
    </row>
    <row r="580" spans="1:4" ht="12.75">
      <c r="A580" s="26"/>
      <c r="C580" s="27"/>
      <c r="D580" s="50"/>
    </row>
    <row r="581" spans="1:4" ht="12.75">
      <c r="A581" s="26"/>
      <c r="C581" s="27"/>
      <c r="D581" s="50"/>
    </row>
    <row r="582" spans="1:4" ht="12.75">
      <c r="A582" s="26"/>
      <c r="C582" s="27"/>
      <c r="D582" s="50"/>
    </row>
    <row r="583" spans="1:4" ht="12.75">
      <c r="A583" s="26"/>
      <c r="C583" s="27"/>
      <c r="D583" s="50"/>
    </row>
    <row r="584" spans="1:4" ht="12.75">
      <c r="A584" s="26"/>
      <c r="C584" s="27"/>
      <c r="D584" s="50"/>
    </row>
    <row r="585" spans="1:4" ht="12.75">
      <c r="A585" s="26"/>
      <c r="C585" s="27"/>
      <c r="D585" s="50"/>
    </row>
    <row r="586" spans="1:4" ht="12.75">
      <c r="A586" s="26"/>
      <c r="C586" s="27"/>
      <c r="D586" s="50"/>
    </row>
    <row r="587" spans="1:4" ht="12.75">
      <c r="A587" s="26"/>
      <c r="C587" s="27"/>
      <c r="D587" s="50"/>
    </row>
    <row r="588" spans="1:4" ht="12.75">
      <c r="A588" s="26"/>
      <c r="C588" s="27"/>
      <c r="D588" s="50"/>
    </row>
    <row r="589" spans="1:4" ht="12.75">
      <c r="A589" s="26"/>
      <c r="C589" s="27"/>
      <c r="D589" s="50"/>
    </row>
    <row r="590" spans="1:4" ht="12.75">
      <c r="A590" s="26"/>
      <c r="C590" s="27"/>
      <c r="D590" s="50"/>
    </row>
    <row r="591" spans="1:4" ht="12.75">
      <c r="A591" s="26"/>
      <c r="C591" s="27"/>
      <c r="D591" s="50"/>
    </row>
    <row r="592" spans="1:4" ht="12.75">
      <c r="A592" s="26"/>
      <c r="C592" s="27"/>
      <c r="D592" s="50"/>
    </row>
    <row r="593" spans="1:4" ht="12.75">
      <c r="A593" s="26"/>
      <c r="C593" s="27"/>
      <c r="D593" s="50"/>
    </row>
    <row r="594" spans="1:4" ht="12.75">
      <c r="A594" s="26"/>
      <c r="C594" s="27"/>
      <c r="D594" s="50"/>
    </row>
    <row r="595" spans="1:4" ht="12.75">
      <c r="A595" s="26"/>
      <c r="C595" s="27"/>
      <c r="D595" s="50"/>
    </row>
    <row r="596" spans="1:4" ht="12.75">
      <c r="A596" s="26"/>
      <c r="C596" s="27"/>
      <c r="D596" s="50"/>
    </row>
    <row r="597" spans="1:4" ht="12.75">
      <c r="A597" s="26"/>
      <c r="C597" s="27"/>
      <c r="D597" s="50"/>
    </row>
    <row r="598" spans="1:4" ht="12.75">
      <c r="A598" s="26"/>
      <c r="C598" s="27"/>
      <c r="D598" s="50"/>
    </row>
    <row r="599" spans="1:4" ht="12.75">
      <c r="A599" s="26"/>
      <c r="C599" s="27"/>
      <c r="D599" s="50"/>
    </row>
    <row r="600" spans="1:4" ht="12.75">
      <c r="A600" s="26"/>
      <c r="C600" s="27"/>
      <c r="D600" s="50"/>
    </row>
    <row r="601" spans="1:4" ht="12.75">
      <c r="A601" s="26"/>
      <c r="C601" s="27"/>
      <c r="D601" s="50"/>
    </row>
    <row r="602" spans="1:4" ht="12.75">
      <c r="A602" s="26"/>
      <c r="C602" s="27"/>
      <c r="D602" s="50"/>
    </row>
    <row r="603" spans="1:4" ht="12.75">
      <c r="A603" s="26"/>
      <c r="C603" s="27"/>
      <c r="D603" s="50"/>
    </row>
    <row r="604" spans="1:4" ht="12.75">
      <c r="A604" s="26"/>
      <c r="C604" s="27"/>
      <c r="D604" s="50"/>
    </row>
    <row r="605" spans="1:4" ht="12.75">
      <c r="A605" s="26"/>
      <c r="C605" s="27"/>
      <c r="D605" s="50"/>
    </row>
    <row r="606" spans="1:4" ht="12.75">
      <c r="A606" s="26"/>
      <c r="C606" s="27"/>
      <c r="D606" s="50"/>
    </row>
    <row r="607" spans="1:4" ht="12.75">
      <c r="A607" s="26"/>
      <c r="C607" s="27"/>
      <c r="D607" s="50"/>
    </row>
    <row r="608" spans="1:4" ht="12.75">
      <c r="A608" s="26"/>
      <c r="C608" s="27"/>
      <c r="D608" s="50"/>
    </row>
    <row r="609" spans="1:4" ht="12.75">
      <c r="A609" s="26"/>
      <c r="C609" s="27"/>
      <c r="D609" s="50"/>
    </row>
    <row r="610" spans="1:4" ht="12.75">
      <c r="A610" s="26"/>
      <c r="C610" s="27"/>
      <c r="D610" s="50"/>
    </row>
    <row r="611" spans="1:4" ht="12.75">
      <c r="A611" s="26"/>
      <c r="C611" s="27"/>
      <c r="D611" s="50"/>
    </row>
    <row r="612" spans="1:4" ht="12.75">
      <c r="A612" s="26"/>
      <c r="C612" s="27"/>
      <c r="D612" s="50"/>
    </row>
    <row r="613" spans="1:4" ht="12.75">
      <c r="A613" s="26"/>
      <c r="C613" s="27"/>
      <c r="D613" s="50"/>
    </row>
    <row r="614" spans="1:4" ht="12.75">
      <c r="A614" s="26"/>
      <c r="C614" s="27"/>
      <c r="D614" s="50"/>
    </row>
    <row r="615" spans="1:4" ht="12.75">
      <c r="A615" s="26"/>
      <c r="C615" s="27"/>
      <c r="D615" s="50"/>
    </row>
    <row r="616" spans="1:4" ht="12.75">
      <c r="A616" s="26"/>
      <c r="C616" s="27"/>
      <c r="D616" s="50"/>
    </row>
    <row r="617" spans="1:4" ht="12.75">
      <c r="A617" s="26"/>
      <c r="C617" s="27"/>
      <c r="D617" s="50"/>
    </row>
    <row r="618" spans="1:4" ht="12.75">
      <c r="A618" s="26"/>
      <c r="C618" s="27"/>
      <c r="D618" s="50"/>
    </row>
    <row r="619" spans="1:4" ht="12.75">
      <c r="A619" s="26"/>
      <c r="C619" s="27"/>
      <c r="D619" s="50"/>
    </row>
    <row r="620" spans="1:4" ht="12.75">
      <c r="A620" s="26"/>
      <c r="C620" s="27"/>
      <c r="D620" s="50"/>
    </row>
    <row r="621" spans="1:4" ht="12.75">
      <c r="A621" s="26"/>
      <c r="C621" s="27"/>
      <c r="D621" s="50"/>
    </row>
    <row r="622" spans="1:4" ht="12.75">
      <c r="A622" s="26"/>
      <c r="C622" s="27"/>
      <c r="D622" s="50"/>
    </row>
    <row r="623" spans="1:4" ht="12.75">
      <c r="A623" s="26"/>
      <c r="C623" s="27"/>
      <c r="D623" s="50"/>
    </row>
    <row r="624" spans="1:4" ht="12.75">
      <c r="A624" s="26"/>
      <c r="C624" s="27"/>
      <c r="D624" s="50"/>
    </row>
    <row r="625" spans="1:4" ht="12.75">
      <c r="A625" s="26"/>
      <c r="C625" s="27"/>
      <c r="D625" s="50"/>
    </row>
    <row r="626" spans="1:4" ht="12.75">
      <c r="A626" s="26"/>
      <c r="C626" s="27"/>
      <c r="D626" s="50"/>
    </row>
    <row r="627" spans="1:4" ht="12.75">
      <c r="A627" s="26"/>
      <c r="C627" s="27"/>
      <c r="D627" s="50"/>
    </row>
    <row r="628" spans="1:4" ht="12.75">
      <c r="A628" s="26"/>
      <c r="C628" s="27"/>
      <c r="D628" s="50"/>
    </row>
    <row r="629" spans="1:4" ht="12.75">
      <c r="A629" s="26"/>
      <c r="C629" s="27"/>
      <c r="D629" s="50"/>
    </row>
    <row r="630" spans="1:4" ht="12.75">
      <c r="A630" s="26"/>
      <c r="C630" s="27"/>
      <c r="D630" s="50"/>
    </row>
    <row r="631" spans="1:4" ht="12.75">
      <c r="A631" s="26"/>
      <c r="C631" s="27"/>
      <c r="D631" s="50"/>
    </row>
    <row r="632" spans="1:4" ht="12.75">
      <c r="A632" s="26"/>
      <c r="C632" s="27"/>
      <c r="D632" s="50"/>
    </row>
    <row r="633" spans="1:4" ht="12.75">
      <c r="A633" s="26"/>
      <c r="C633" s="27"/>
      <c r="D633" s="50"/>
    </row>
    <row r="634" spans="1:4" ht="12.75">
      <c r="A634" s="26"/>
      <c r="C634" s="27"/>
      <c r="D634" s="50"/>
    </row>
    <row r="635" spans="1:4" ht="12.75">
      <c r="A635" s="26"/>
      <c r="C635" s="27"/>
      <c r="D635" s="50"/>
    </row>
    <row r="636" spans="1:4" ht="12.75">
      <c r="A636" s="26"/>
      <c r="C636" s="27"/>
      <c r="D636" s="50"/>
    </row>
    <row r="637" spans="1:4" ht="12.75">
      <c r="A637" s="26"/>
      <c r="C637" s="27"/>
      <c r="D637" s="50"/>
    </row>
    <row r="638" spans="1:4" ht="12.75">
      <c r="A638" s="26"/>
      <c r="C638" s="27"/>
      <c r="D638" s="50"/>
    </row>
    <row r="639" spans="1:4" ht="12.75">
      <c r="A639" s="26"/>
      <c r="C639" s="27"/>
      <c r="D639" s="50"/>
    </row>
    <row r="640" spans="1:4" ht="12.75">
      <c r="A640" s="26"/>
      <c r="C640" s="27"/>
      <c r="D640" s="50"/>
    </row>
    <row r="641" spans="1:4" ht="12.75">
      <c r="A641" s="26"/>
      <c r="C641" s="27"/>
      <c r="D641" s="50"/>
    </row>
    <row r="642" spans="1:4" ht="12.75">
      <c r="A642" s="26"/>
      <c r="C642" s="27"/>
      <c r="D642" s="50"/>
    </row>
    <row r="643" spans="1:4" ht="12.75">
      <c r="A643" s="26"/>
      <c r="C643" s="27"/>
      <c r="D643" s="50"/>
    </row>
    <row r="644" spans="1:4" ht="12.75">
      <c r="A644" s="26"/>
      <c r="C644" s="27"/>
      <c r="D644" s="50"/>
    </row>
    <row r="645" spans="1:4" ht="12.75">
      <c r="A645" s="26"/>
      <c r="C645" s="27"/>
      <c r="D645" s="50"/>
    </row>
    <row r="646" spans="1:4" ht="12.75">
      <c r="A646" s="26"/>
      <c r="C646" s="27"/>
      <c r="D646" s="50"/>
    </row>
    <row r="647" spans="1:4" ht="12.75">
      <c r="A647" s="26"/>
      <c r="C647" s="27"/>
      <c r="D647" s="50"/>
    </row>
    <row r="648" spans="1:4" ht="12.75">
      <c r="A648" s="26"/>
      <c r="C648" s="27"/>
      <c r="D648" s="50"/>
    </row>
    <row r="649" spans="1:4" ht="12.75">
      <c r="A649" s="26"/>
      <c r="C649" s="27"/>
      <c r="D649" s="50"/>
    </row>
    <row r="650" spans="1:4" ht="12.75">
      <c r="A650" s="26"/>
      <c r="C650" s="27"/>
      <c r="D650" s="50"/>
    </row>
    <row r="651" spans="1:4" ht="12.75">
      <c r="A651" s="26"/>
      <c r="C651" s="27"/>
      <c r="D651" s="50"/>
    </row>
    <row r="652" spans="1:4" ht="12.75">
      <c r="A652" s="26"/>
      <c r="C652" s="27"/>
      <c r="D652" s="50"/>
    </row>
    <row r="653" spans="1:4" ht="12.75">
      <c r="A653" s="26"/>
      <c r="C653" s="27"/>
      <c r="D653" s="50"/>
    </row>
    <row r="654" spans="1:4" ht="12.75">
      <c r="A654" s="26"/>
      <c r="C654" s="27"/>
      <c r="D654" s="50"/>
    </row>
    <row r="655" spans="1:4" ht="12.75">
      <c r="A655" s="26"/>
      <c r="C655" s="27"/>
      <c r="D655" s="50"/>
    </row>
    <row r="656" spans="1:4" ht="12.75">
      <c r="A656" s="26"/>
      <c r="C656" s="27"/>
      <c r="D656" s="50"/>
    </row>
    <row r="657" spans="1:4" ht="12.75">
      <c r="A657" s="26"/>
      <c r="C657" s="27"/>
      <c r="D657" s="50"/>
    </row>
    <row r="658" spans="1:4" ht="12.75">
      <c r="A658" s="26"/>
      <c r="C658" s="27"/>
      <c r="D658" s="50"/>
    </row>
    <row r="659" spans="1:4" ht="12.75">
      <c r="A659" s="26"/>
      <c r="C659" s="27"/>
      <c r="D659" s="50"/>
    </row>
    <row r="660" spans="1:4" ht="12.75">
      <c r="A660" s="26"/>
      <c r="C660" s="27"/>
      <c r="D660" s="50"/>
    </row>
    <row r="661" spans="1:4" ht="12.75">
      <c r="A661" s="26"/>
      <c r="C661" s="27"/>
      <c r="D661" s="50"/>
    </row>
    <row r="662" spans="1:4" ht="12.75">
      <c r="A662" s="26"/>
      <c r="C662" s="27"/>
      <c r="D662" s="50"/>
    </row>
    <row r="663" spans="1:4" ht="12.75">
      <c r="A663" s="26"/>
      <c r="C663" s="27"/>
      <c r="D663" s="50"/>
    </row>
    <row r="664" spans="1:4" ht="12.75">
      <c r="A664" s="26"/>
      <c r="C664" s="27"/>
      <c r="D664" s="50"/>
    </row>
    <row r="665" spans="1:4" ht="12.75">
      <c r="A665" s="26"/>
      <c r="C665" s="27"/>
      <c r="D665" s="50"/>
    </row>
    <row r="666" spans="1:4" ht="12.75">
      <c r="A666" s="26"/>
      <c r="C666" s="27"/>
      <c r="D666" s="50"/>
    </row>
    <row r="667" spans="1:4" ht="12.75">
      <c r="A667" s="26"/>
      <c r="C667" s="27"/>
      <c r="D667" s="50"/>
    </row>
    <row r="668" spans="1:4" ht="12.75">
      <c r="A668" s="26"/>
      <c r="C668" s="27"/>
      <c r="D668" s="50"/>
    </row>
    <row r="669" spans="1:4" ht="12.75">
      <c r="A669" s="26"/>
      <c r="C669" s="27"/>
      <c r="D669" s="50"/>
    </row>
    <row r="670" spans="1:4" ht="12.75">
      <c r="A670" s="26"/>
      <c r="C670" s="27"/>
      <c r="D670" s="50"/>
    </row>
    <row r="671" spans="1:4" ht="12.75">
      <c r="A671" s="26"/>
      <c r="C671" s="27"/>
      <c r="D671" s="50"/>
    </row>
    <row r="672" spans="1:4" ht="12.75">
      <c r="A672" s="26"/>
      <c r="C672" s="27"/>
      <c r="D672" s="50"/>
    </row>
    <row r="673" spans="1:4" ht="12.75">
      <c r="A673" s="26"/>
      <c r="C673" s="27"/>
      <c r="D673" s="50"/>
    </row>
    <row r="674" spans="1:4" ht="12.75">
      <c r="A674" s="26"/>
      <c r="C674" s="27"/>
      <c r="D674" s="50"/>
    </row>
    <row r="675" spans="1:4" ht="12.75">
      <c r="A675" s="26"/>
      <c r="C675" s="27"/>
      <c r="D675" s="50"/>
    </row>
    <row r="676" spans="1:4" ht="12.75">
      <c r="A676" s="26"/>
      <c r="C676" s="27"/>
      <c r="D676" s="50"/>
    </row>
    <row r="677" spans="1:4" ht="12.75">
      <c r="A677" s="26"/>
      <c r="C677" s="27"/>
      <c r="D677" s="50"/>
    </row>
    <row r="678" spans="1:4" ht="12.75">
      <c r="A678" s="26"/>
      <c r="C678" s="27"/>
      <c r="D678" s="50"/>
    </row>
    <row r="679" spans="1:4" ht="12.75">
      <c r="A679" s="26"/>
      <c r="C679" s="27"/>
      <c r="D679" s="50"/>
    </row>
    <row r="680" spans="1:4" ht="12.75">
      <c r="A680" s="26"/>
      <c r="C680" s="27"/>
      <c r="D680" s="50"/>
    </row>
    <row r="681" spans="1:4" ht="12.75">
      <c r="A681" s="26"/>
      <c r="C681" s="27"/>
      <c r="D681" s="50"/>
    </row>
    <row r="682" spans="1:4" ht="12.75">
      <c r="A682" s="26"/>
      <c r="C682" s="27"/>
      <c r="D682" s="50"/>
    </row>
    <row r="683" spans="1:4" ht="12.75">
      <c r="A683" s="26"/>
      <c r="C683" s="27"/>
      <c r="D683" s="50"/>
    </row>
    <row r="684" spans="1:4" ht="12.75">
      <c r="A684" s="26"/>
      <c r="C684" s="27"/>
      <c r="D684" s="50"/>
    </row>
    <row r="685" spans="1:4" ht="12.75">
      <c r="A685" s="26"/>
      <c r="C685" s="27"/>
      <c r="D685" s="50"/>
    </row>
    <row r="686" spans="1:4" ht="12.75">
      <c r="A686" s="26"/>
      <c r="C686" s="27"/>
      <c r="D686" s="50"/>
    </row>
    <row r="687" spans="1:4" ht="12.75">
      <c r="A687" s="26"/>
      <c r="C687" s="27"/>
      <c r="D687" s="50"/>
    </row>
    <row r="688" spans="1:4" ht="12.75">
      <c r="A688" s="26"/>
      <c r="C688" s="27"/>
      <c r="D688" s="50"/>
    </row>
    <row r="689" spans="1:4" ht="12.75">
      <c r="A689" s="26"/>
      <c r="C689" s="27"/>
      <c r="D689" s="50"/>
    </row>
    <row r="690" spans="1:4" ht="12.75">
      <c r="A690" s="26"/>
      <c r="C690" s="27"/>
      <c r="D690" s="50"/>
    </row>
    <row r="691" spans="1:4" ht="12.75">
      <c r="A691" s="26"/>
      <c r="C691" s="27"/>
      <c r="D691" s="50"/>
    </row>
    <row r="692" spans="1:4" ht="12.75">
      <c r="A692" s="26"/>
      <c r="C692" s="27"/>
      <c r="D692" s="50"/>
    </row>
    <row r="693" spans="1:4" ht="12.75">
      <c r="A693" s="26"/>
      <c r="C693" s="27"/>
      <c r="D693" s="50"/>
    </row>
    <row r="694" spans="1:4" ht="12.75">
      <c r="A694" s="26"/>
      <c r="C694" s="27"/>
      <c r="D694" s="50"/>
    </row>
    <row r="695" spans="1:4" ht="12.75">
      <c r="A695" s="26"/>
      <c r="C695" s="27"/>
      <c r="D695" s="50"/>
    </row>
    <row r="696" spans="1:4" ht="12.75">
      <c r="A696" s="26"/>
      <c r="C696" s="27"/>
      <c r="D696" s="50"/>
    </row>
    <row r="697" spans="1:4" ht="12.75">
      <c r="A697" s="26"/>
      <c r="C697" s="27"/>
      <c r="D697" s="50"/>
    </row>
    <row r="698" spans="1:4" ht="12.75">
      <c r="A698" s="26"/>
      <c r="C698" s="27"/>
      <c r="D698" s="50"/>
    </row>
    <row r="699" spans="1:4" ht="12.75">
      <c r="A699" s="26"/>
      <c r="C699" s="27"/>
      <c r="D699" s="50"/>
    </row>
    <row r="700" spans="1:4" ht="12.75">
      <c r="A700" s="26"/>
      <c r="C700" s="27"/>
      <c r="D700" s="50"/>
    </row>
    <row r="701" spans="1:4" ht="12.75">
      <c r="A701" s="26"/>
      <c r="C701" s="27"/>
      <c r="D701" s="50"/>
    </row>
    <row r="702" spans="1:4" ht="12.75">
      <c r="A702" s="26"/>
      <c r="C702" s="27"/>
      <c r="D702" s="50"/>
    </row>
    <row r="703" spans="1:4" ht="12.75">
      <c r="A703" s="26"/>
      <c r="C703" s="27"/>
      <c r="D703" s="50"/>
    </row>
    <row r="704" spans="1:4" ht="12.75">
      <c r="A704" s="26"/>
      <c r="C704" s="27"/>
      <c r="D704" s="50"/>
    </row>
    <row r="705" spans="1:4" ht="12.75">
      <c r="A705" s="26"/>
      <c r="C705" s="27"/>
      <c r="D705" s="50"/>
    </row>
    <row r="706" spans="1:4" ht="12.75">
      <c r="A706" s="26"/>
      <c r="C706" s="27"/>
      <c r="D706" s="50"/>
    </row>
    <row r="707" spans="1:4" ht="12.75">
      <c r="A707" s="26"/>
      <c r="C707" s="27"/>
      <c r="D707" s="50"/>
    </row>
    <row r="708" spans="1:4" ht="12.75">
      <c r="A708" s="26"/>
      <c r="C708" s="27"/>
      <c r="D708" s="50"/>
    </row>
    <row r="709" spans="1:4" ht="12.75">
      <c r="A709" s="26"/>
      <c r="C709" s="27"/>
      <c r="D709" s="50"/>
    </row>
    <row r="710" spans="1:4" ht="12.75">
      <c r="A710" s="26"/>
      <c r="C710" s="27"/>
      <c r="D710" s="50"/>
    </row>
    <row r="711" spans="1:4" ht="12.75">
      <c r="A711" s="26"/>
      <c r="C711" s="27"/>
      <c r="D711" s="50"/>
    </row>
    <row r="712" spans="1:4" ht="12.75">
      <c r="A712" s="26"/>
      <c r="C712" s="27"/>
      <c r="D712" s="50"/>
    </row>
    <row r="713" spans="1:4" ht="12.75">
      <c r="A713" s="26"/>
      <c r="C713" s="27"/>
      <c r="D713" s="50"/>
    </row>
    <row r="714" spans="1:4" ht="12.75">
      <c r="A714" s="26"/>
      <c r="C714" s="27"/>
      <c r="D714" s="50"/>
    </row>
    <row r="715" spans="1:4" ht="12.75">
      <c r="A715" s="26"/>
      <c r="C715" s="27"/>
      <c r="D715" s="50"/>
    </row>
    <row r="716" spans="1:4" ht="12.75">
      <c r="A716" s="26"/>
      <c r="C716" s="27"/>
      <c r="D716" s="50"/>
    </row>
    <row r="717" spans="1:4" ht="12.75">
      <c r="A717" s="26"/>
      <c r="C717" s="27"/>
      <c r="D717" s="50"/>
    </row>
    <row r="718" spans="1:4" ht="12.75">
      <c r="A718" s="26"/>
      <c r="C718" s="27"/>
      <c r="D718" s="50"/>
    </row>
    <row r="719" spans="1:4" ht="12.75">
      <c r="A719" s="26"/>
      <c r="C719" s="27"/>
      <c r="D719" s="50"/>
    </row>
    <row r="720" spans="1:4" ht="12.75">
      <c r="A720" s="26"/>
      <c r="C720" s="27"/>
      <c r="D720" s="50"/>
    </row>
    <row r="721" spans="1:4" ht="12.75">
      <c r="A721" s="26"/>
      <c r="C721" s="27"/>
      <c r="D721" s="50"/>
    </row>
    <row r="722" spans="1:4" ht="12.75">
      <c r="A722" s="26"/>
      <c r="C722" s="27"/>
      <c r="D722" s="50"/>
    </row>
    <row r="723" spans="1:4" ht="12.75">
      <c r="A723" s="26"/>
      <c r="C723" s="27"/>
      <c r="D723" s="50"/>
    </row>
  </sheetData>
  <sheetProtection/>
  <mergeCells count="43">
    <mergeCell ref="A199:D199"/>
    <mergeCell ref="A138:D138"/>
    <mergeCell ref="B201:C201"/>
    <mergeCell ref="A111:B111"/>
    <mergeCell ref="A112:D112"/>
    <mergeCell ref="A194:D194"/>
    <mergeCell ref="A177:B177"/>
    <mergeCell ref="A178:D178"/>
    <mergeCell ref="A183:D183"/>
    <mergeCell ref="A187:D187"/>
    <mergeCell ref="A157:B157"/>
    <mergeCell ref="B163:C163"/>
    <mergeCell ref="A164:D164"/>
    <mergeCell ref="B102:C102"/>
    <mergeCell ref="A103:D103"/>
    <mergeCell ref="A108:D108"/>
    <mergeCell ref="A129:D129"/>
    <mergeCell ref="A95:D95"/>
    <mergeCell ref="A99:B99"/>
    <mergeCell ref="A100:D100"/>
    <mergeCell ref="B203:C203"/>
    <mergeCell ref="B204:C204"/>
    <mergeCell ref="A57:D57"/>
    <mergeCell ref="A170:D170"/>
    <mergeCell ref="A147:D147"/>
    <mergeCell ref="B151:C151"/>
    <mergeCell ref="A152:D152"/>
    <mergeCell ref="A3:D3"/>
    <mergeCell ref="A5:D5"/>
    <mergeCell ref="A23:D23"/>
    <mergeCell ref="A31:D31"/>
    <mergeCell ref="A91:D91"/>
    <mergeCell ref="B94:C94"/>
    <mergeCell ref="B50:C50"/>
    <mergeCell ref="A84:D84"/>
    <mergeCell ref="A51:D51"/>
    <mergeCell ref="A158:D158"/>
    <mergeCell ref="A54:D54"/>
    <mergeCell ref="A53:B53"/>
    <mergeCell ref="A81:D81"/>
    <mergeCell ref="A131:D131"/>
    <mergeCell ref="B56:C56"/>
    <mergeCell ref="A63:D63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7" r:id="rId1"/>
  <headerFooter alignWithMargins="0">
    <oddFooter>&amp;CStrona &amp;P z &amp;N</oddFooter>
  </headerFooter>
  <rowBreaks count="3" manualBreakCount="3">
    <brk id="50" max="3" man="1"/>
    <brk id="99" max="3" man="1"/>
    <brk id="1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SheetLayoutView="100" zoomScalePageLayoutView="0" workbookViewId="0" topLeftCell="C1">
      <selection activeCell="B6" sqref="B6"/>
    </sheetView>
  </sheetViews>
  <sheetFormatPr defaultColWidth="9.140625" defaultRowHeight="12.75"/>
  <cols>
    <col min="1" max="1" width="4.57421875" style="4" customWidth="1"/>
    <col min="2" max="2" width="15.8515625" style="4" customWidth="1"/>
    <col min="3" max="3" width="14.8515625" style="4" customWidth="1"/>
    <col min="4" max="4" width="14.00390625" style="4" customWidth="1"/>
    <col min="5" max="5" width="21.8515625" style="8" customWidth="1"/>
    <col min="6" max="6" width="10.8515625" style="4" customWidth="1"/>
    <col min="7" max="7" width="13.57421875" style="4" customWidth="1"/>
    <col min="8" max="8" width="9.7109375" style="6" customWidth="1"/>
    <col min="9" max="9" width="12.00390625" style="39" customWidth="1"/>
    <col min="10" max="10" width="11.57421875" style="6" customWidth="1"/>
    <col min="11" max="11" width="11.421875" style="4" customWidth="1"/>
    <col min="12" max="12" width="14.57421875" style="39" customWidth="1"/>
    <col min="13" max="13" width="13.28125" style="4" customWidth="1"/>
    <col min="14" max="14" width="12.7109375" style="4" customWidth="1"/>
    <col min="15" max="15" width="13.00390625" style="4" customWidth="1"/>
    <col min="16" max="16" width="11.57421875" style="4" customWidth="1"/>
    <col min="17" max="16384" width="9.140625" style="4" customWidth="1"/>
  </cols>
  <sheetData>
    <row r="1" spans="1:11" ht="18">
      <c r="A1" s="5" t="s">
        <v>47</v>
      </c>
      <c r="B1" s="5"/>
      <c r="J1" s="225"/>
      <c r="K1" s="225"/>
    </row>
    <row r="2" spans="1:16" ht="23.25" customHeight="1">
      <c r="A2" s="226" t="s">
        <v>20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  <c r="L2" s="180"/>
      <c r="M2" s="179"/>
      <c r="N2" s="179"/>
      <c r="O2" s="179"/>
      <c r="P2" s="179"/>
    </row>
    <row r="3" spans="1:16" s="12" customFormat="1" ht="18" customHeight="1">
      <c r="A3" s="201" t="s">
        <v>21</v>
      </c>
      <c r="B3" s="228" t="s">
        <v>218</v>
      </c>
      <c r="C3" s="201" t="s">
        <v>22</v>
      </c>
      <c r="D3" s="201" t="s">
        <v>23</v>
      </c>
      <c r="E3" s="201" t="s">
        <v>24</v>
      </c>
      <c r="F3" s="201" t="s">
        <v>25</v>
      </c>
      <c r="G3" s="201" t="s">
        <v>13</v>
      </c>
      <c r="H3" s="201" t="s">
        <v>38</v>
      </c>
      <c r="I3" s="201" t="s">
        <v>26</v>
      </c>
      <c r="J3" s="201" t="s">
        <v>14</v>
      </c>
      <c r="K3" s="201" t="s">
        <v>15</v>
      </c>
      <c r="L3" s="215" t="s">
        <v>33</v>
      </c>
      <c r="M3" s="201" t="s">
        <v>36</v>
      </c>
      <c r="N3" s="201"/>
      <c r="O3" s="201" t="s">
        <v>37</v>
      </c>
      <c r="P3" s="201"/>
    </row>
    <row r="4" spans="1:16" s="12" customFormat="1" ht="18" customHeight="1">
      <c r="A4" s="201"/>
      <c r="B4" s="213"/>
      <c r="C4" s="201"/>
      <c r="D4" s="201"/>
      <c r="E4" s="201"/>
      <c r="F4" s="201"/>
      <c r="G4" s="201"/>
      <c r="H4" s="201"/>
      <c r="I4" s="201"/>
      <c r="J4" s="201"/>
      <c r="K4" s="201"/>
      <c r="L4" s="215"/>
      <c r="M4" s="201"/>
      <c r="N4" s="201"/>
      <c r="O4" s="201"/>
      <c r="P4" s="201"/>
    </row>
    <row r="5" spans="1:16" s="12" customFormat="1" ht="36.75" customHeight="1">
      <c r="A5" s="201"/>
      <c r="B5" s="229"/>
      <c r="C5" s="201"/>
      <c r="D5" s="201"/>
      <c r="E5" s="201"/>
      <c r="F5" s="201"/>
      <c r="G5" s="201"/>
      <c r="H5" s="201"/>
      <c r="I5" s="201"/>
      <c r="J5" s="201"/>
      <c r="K5" s="201"/>
      <c r="L5" s="215"/>
      <c r="M5" s="154" t="s">
        <v>27</v>
      </c>
      <c r="N5" s="154" t="s">
        <v>28</v>
      </c>
      <c r="O5" s="154" t="s">
        <v>27</v>
      </c>
      <c r="P5" s="154" t="s">
        <v>28</v>
      </c>
    </row>
    <row r="6" spans="1:16" s="12" customFormat="1" ht="30" customHeight="1">
      <c r="A6" s="153">
        <v>1</v>
      </c>
      <c r="B6" s="153" t="s">
        <v>49</v>
      </c>
      <c r="C6" s="182" t="s">
        <v>219</v>
      </c>
      <c r="D6" s="183"/>
      <c r="E6" s="183">
        <v>130670</v>
      </c>
      <c r="F6" s="184" t="s">
        <v>103</v>
      </c>
      <c r="G6" s="183" t="s">
        <v>104</v>
      </c>
      <c r="H6" s="183">
        <v>4630</v>
      </c>
      <c r="I6" s="183">
        <v>1973</v>
      </c>
      <c r="J6" s="153">
        <v>6</v>
      </c>
      <c r="K6" s="183" t="s">
        <v>121</v>
      </c>
      <c r="L6" s="185"/>
      <c r="M6" s="186" t="s">
        <v>224</v>
      </c>
      <c r="N6" s="183" t="s">
        <v>225</v>
      </c>
      <c r="O6" s="183"/>
      <c r="P6" s="183"/>
    </row>
    <row r="7" spans="1:16" s="12" customFormat="1" ht="30" customHeight="1">
      <c r="A7" s="153">
        <v>2</v>
      </c>
      <c r="B7" s="153" t="s">
        <v>49</v>
      </c>
      <c r="C7" s="182" t="s">
        <v>220</v>
      </c>
      <c r="D7" s="183" t="s">
        <v>105</v>
      </c>
      <c r="E7" s="183">
        <v>15255</v>
      </c>
      <c r="F7" s="184" t="s">
        <v>106</v>
      </c>
      <c r="G7" s="183" t="s">
        <v>104</v>
      </c>
      <c r="H7" s="183">
        <v>11100</v>
      </c>
      <c r="I7" s="183">
        <v>1975</v>
      </c>
      <c r="J7" s="153">
        <v>6</v>
      </c>
      <c r="K7" s="183" t="s">
        <v>122</v>
      </c>
      <c r="L7" s="185">
        <v>4200</v>
      </c>
      <c r="M7" s="186" t="s">
        <v>224</v>
      </c>
      <c r="N7" s="183" t="s">
        <v>225</v>
      </c>
      <c r="O7" s="183" t="s">
        <v>226</v>
      </c>
      <c r="P7" s="183" t="s">
        <v>227</v>
      </c>
    </row>
    <row r="8" spans="1:16" s="12" customFormat="1" ht="30" customHeight="1">
      <c r="A8" s="153">
        <v>3</v>
      </c>
      <c r="B8" s="153" t="s">
        <v>49</v>
      </c>
      <c r="C8" s="182" t="s">
        <v>220</v>
      </c>
      <c r="D8" s="183">
        <v>5</v>
      </c>
      <c r="E8" s="183">
        <v>8625</v>
      </c>
      <c r="F8" s="184" t="s">
        <v>107</v>
      </c>
      <c r="G8" s="183" t="s">
        <v>104</v>
      </c>
      <c r="H8" s="183">
        <v>6842</v>
      </c>
      <c r="I8" s="183">
        <v>1983</v>
      </c>
      <c r="J8" s="153">
        <v>6</v>
      </c>
      <c r="K8" s="183"/>
      <c r="L8" s="185">
        <v>14000</v>
      </c>
      <c r="M8" s="186" t="s">
        <v>224</v>
      </c>
      <c r="N8" s="183" t="s">
        <v>225</v>
      </c>
      <c r="O8" s="183" t="s">
        <v>226</v>
      </c>
      <c r="P8" s="183" t="s">
        <v>227</v>
      </c>
    </row>
    <row r="9" spans="1:16" s="12" customFormat="1" ht="30" customHeight="1">
      <c r="A9" s="153">
        <v>4</v>
      </c>
      <c r="B9" s="153" t="s">
        <v>49</v>
      </c>
      <c r="C9" s="182" t="s">
        <v>219</v>
      </c>
      <c r="D9" s="183" t="s">
        <v>108</v>
      </c>
      <c r="E9" s="183">
        <v>9423950</v>
      </c>
      <c r="F9" s="184" t="s">
        <v>109</v>
      </c>
      <c r="G9" s="183" t="s">
        <v>104</v>
      </c>
      <c r="H9" s="183">
        <v>6830</v>
      </c>
      <c r="I9" s="183">
        <v>1989</v>
      </c>
      <c r="J9" s="153">
        <v>6</v>
      </c>
      <c r="K9" s="183" t="s">
        <v>121</v>
      </c>
      <c r="L9" s="185">
        <v>7200</v>
      </c>
      <c r="M9" s="186" t="s">
        <v>224</v>
      </c>
      <c r="N9" s="183" t="s">
        <v>225</v>
      </c>
      <c r="O9" s="183" t="s">
        <v>226</v>
      </c>
      <c r="P9" s="183" t="s">
        <v>227</v>
      </c>
    </row>
    <row r="10" spans="1:16" s="12" customFormat="1" ht="30" customHeight="1">
      <c r="A10" s="153">
        <v>5</v>
      </c>
      <c r="B10" s="153" t="s">
        <v>49</v>
      </c>
      <c r="C10" s="182" t="s">
        <v>222</v>
      </c>
      <c r="D10" s="183" t="s">
        <v>110</v>
      </c>
      <c r="E10" s="183">
        <v>261211</v>
      </c>
      <c r="F10" s="184" t="s">
        <v>111</v>
      </c>
      <c r="G10" s="183" t="s">
        <v>104</v>
      </c>
      <c r="H10" s="183">
        <v>2120</v>
      </c>
      <c r="I10" s="183">
        <v>1977</v>
      </c>
      <c r="J10" s="153">
        <v>5</v>
      </c>
      <c r="K10" s="183"/>
      <c r="L10" s="185"/>
      <c r="M10" s="186" t="s">
        <v>224</v>
      </c>
      <c r="N10" s="183" t="s">
        <v>225</v>
      </c>
      <c r="O10" s="183"/>
      <c r="P10" s="183"/>
    </row>
    <row r="11" spans="1:16" s="12" customFormat="1" ht="30" customHeight="1">
      <c r="A11" s="153">
        <v>6</v>
      </c>
      <c r="B11" s="153" t="s">
        <v>49</v>
      </c>
      <c r="C11" s="187" t="s">
        <v>223</v>
      </c>
      <c r="D11" s="188" t="s">
        <v>112</v>
      </c>
      <c r="E11" s="188" t="s">
        <v>113</v>
      </c>
      <c r="F11" s="189" t="s">
        <v>114</v>
      </c>
      <c r="G11" s="183" t="s">
        <v>104</v>
      </c>
      <c r="H11" s="183">
        <v>2120</v>
      </c>
      <c r="I11" s="183">
        <v>1986</v>
      </c>
      <c r="J11" s="153">
        <v>2</v>
      </c>
      <c r="K11" s="183" t="s">
        <v>123</v>
      </c>
      <c r="L11" s="185"/>
      <c r="M11" s="186" t="s">
        <v>228</v>
      </c>
      <c r="N11" s="183" t="s">
        <v>229</v>
      </c>
      <c r="O11" s="186"/>
      <c r="P11" s="183"/>
    </row>
    <row r="12" spans="1:16" s="12" customFormat="1" ht="30" customHeight="1">
      <c r="A12" s="153">
        <v>7</v>
      </c>
      <c r="B12" s="153" t="s">
        <v>49</v>
      </c>
      <c r="C12" s="190" t="s">
        <v>220</v>
      </c>
      <c r="D12" s="159" t="s">
        <v>115</v>
      </c>
      <c r="E12" s="159">
        <v>10613</v>
      </c>
      <c r="F12" s="159" t="s">
        <v>116</v>
      </c>
      <c r="G12" s="182" t="s">
        <v>104</v>
      </c>
      <c r="H12" s="183">
        <v>6830</v>
      </c>
      <c r="I12" s="183">
        <v>1987</v>
      </c>
      <c r="J12" s="153">
        <v>6</v>
      </c>
      <c r="K12" s="183"/>
      <c r="L12" s="185">
        <v>18400</v>
      </c>
      <c r="M12" s="186" t="s">
        <v>224</v>
      </c>
      <c r="N12" s="183" t="s">
        <v>225</v>
      </c>
      <c r="O12" s="186" t="s">
        <v>224</v>
      </c>
      <c r="P12" s="183" t="s">
        <v>225</v>
      </c>
    </row>
    <row r="13" spans="1:16" s="12" customFormat="1" ht="30" customHeight="1">
      <c r="A13" s="153">
        <v>8</v>
      </c>
      <c r="B13" s="153" t="s">
        <v>49</v>
      </c>
      <c r="C13" s="190" t="s">
        <v>220</v>
      </c>
      <c r="D13" s="159">
        <v>415</v>
      </c>
      <c r="E13" s="159" t="s">
        <v>117</v>
      </c>
      <c r="F13" s="159" t="s">
        <v>118</v>
      </c>
      <c r="G13" s="182" t="s">
        <v>104</v>
      </c>
      <c r="H13" s="183">
        <v>11100</v>
      </c>
      <c r="I13" s="183">
        <v>1992</v>
      </c>
      <c r="J13" s="153">
        <v>6</v>
      </c>
      <c r="K13" s="183"/>
      <c r="L13" s="185">
        <v>55800</v>
      </c>
      <c r="M13" s="186" t="s">
        <v>230</v>
      </c>
      <c r="N13" s="183" t="s">
        <v>231</v>
      </c>
      <c r="O13" s="186" t="s">
        <v>230</v>
      </c>
      <c r="P13" s="183" t="s">
        <v>231</v>
      </c>
    </row>
    <row r="14" spans="1:16" s="12" customFormat="1" ht="30" customHeight="1">
      <c r="A14" s="181">
        <v>9</v>
      </c>
      <c r="B14" s="194" t="s">
        <v>221</v>
      </c>
      <c r="C14" s="181" t="s">
        <v>337</v>
      </c>
      <c r="D14" s="181" t="s">
        <v>353</v>
      </c>
      <c r="E14" s="181" t="s">
        <v>335</v>
      </c>
      <c r="F14" s="181" t="s">
        <v>336</v>
      </c>
      <c r="G14" s="181" t="s">
        <v>104</v>
      </c>
      <c r="H14" s="181">
        <v>19000</v>
      </c>
      <c r="I14" s="181">
        <v>1989</v>
      </c>
      <c r="J14" s="181">
        <v>4</v>
      </c>
      <c r="K14" s="188"/>
      <c r="L14" s="191">
        <v>72000</v>
      </c>
      <c r="M14" s="181" t="s">
        <v>338</v>
      </c>
      <c r="N14" s="181" t="s">
        <v>339</v>
      </c>
      <c r="O14" s="181" t="s">
        <v>338</v>
      </c>
      <c r="P14" s="181" t="s">
        <v>339</v>
      </c>
    </row>
    <row r="15" spans="1:16" s="12" customFormat="1" ht="30" customHeight="1">
      <c r="A15" s="153">
        <v>10</v>
      </c>
      <c r="B15" s="153" t="s">
        <v>344</v>
      </c>
      <c r="C15" s="159" t="s">
        <v>341</v>
      </c>
      <c r="D15" s="159" t="s">
        <v>342</v>
      </c>
      <c r="E15" s="159" t="s">
        <v>119</v>
      </c>
      <c r="F15" s="159" t="s">
        <v>120</v>
      </c>
      <c r="G15" s="159" t="s">
        <v>343</v>
      </c>
      <c r="H15" s="159"/>
      <c r="I15" s="159">
        <v>2012</v>
      </c>
      <c r="J15" s="153"/>
      <c r="K15" s="159" t="s">
        <v>361</v>
      </c>
      <c r="L15" s="192"/>
      <c r="M15" s="193" t="s">
        <v>340</v>
      </c>
      <c r="N15" s="159" t="s">
        <v>232</v>
      </c>
      <c r="O15" s="193"/>
      <c r="P15" s="159"/>
    </row>
    <row r="18" ht="12.75"/>
    <row r="19" ht="12.75"/>
    <row r="20" ht="12.75"/>
  </sheetData>
  <sheetProtection/>
  <mergeCells count="16">
    <mergeCell ref="J1:K1"/>
    <mergeCell ref="A2:K2"/>
    <mergeCell ref="H3:H5"/>
    <mergeCell ref="I3:I5"/>
    <mergeCell ref="J3:J5"/>
    <mergeCell ref="A3:A5"/>
    <mergeCell ref="C3:C5"/>
    <mergeCell ref="G3:G5"/>
    <mergeCell ref="B3:B5"/>
    <mergeCell ref="D3:D5"/>
    <mergeCell ref="E3:E5"/>
    <mergeCell ref="F3:F5"/>
    <mergeCell ref="O3:P4"/>
    <mergeCell ref="K3:K5"/>
    <mergeCell ref="L3:L5"/>
    <mergeCell ref="M3:N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3.57421875" style="59" customWidth="1"/>
    <col min="2" max="2" width="12.421875" style="59" customWidth="1"/>
    <col min="3" max="3" width="17.140625" style="60" customWidth="1"/>
    <col min="4" max="4" width="55.421875" style="70" customWidth="1"/>
    <col min="5" max="16384" width="9.140625" style="59" customWidth="1"/>
  </cols>
  <sheetData>
    <row r="1" spans="1:4" ht="12.75">
      <c r="A1" s="84" t="s">
        <v>48</v>
      </c>
      <c r="B1" s="58"/>
      <c r="C1" s="71"/>
      <c r="D1" s="77"/>
    </row>
    <row r="3" spans="1:4" ht="12.75">
      <c r="A3" s="226" t="s">
        <v>1</v>
      </c>
      <c r="B3" s="226"/>
      <c r="C3" s="226"/>
      <c r="D3" s="226"/>
    </row>
    <row r="4" spans="1:4" ht="38.25">
      <c r="A4" s="154" t="s">
        <v>2</v>
      </c>
      <c r="B4" s="154" t="s">
        <v>3</v>
      </c>
      <c r="C4" s="156" t="s">
        <v>4</v>
      </c>
      <c r="D4" s="154" t="s">
        <v>5</v>
      </c>
    </row>
    <row r="5" spans="1:4" ht="12.75">
      <c r="A5" s="195">
        <v>2009</v>
      </c>
      <c r="B5" s="165">
        <v>1</v>
      </c>
      <c r="C5" s="196">
        <v>714</v>
      </c>
      <c r="D5" s="197" t="s">
        <v>354</v>
      </c>
    </row>
    <row r="6" spans="1:4" ht="12.75">
      <c r="A6" s="230">
        <v>2010</v>
      </c>
      <c r="B6" s="165">
        <v>10</v>
      </c>
      <c r="C6" s="196">
        <v>32874.35</v>
      </c>
      <c r="D6" s="197" t="s">
        <v>356</v>
      </c>
    </row>
    <row r="7" spans="1:4" ht="12.75">
      <c r="A7" s="230"/>
      <c r="B7" s="165">
        <v>3</v>
      </c>
      <c r="C7" s="196">
        <v>5979.18</v>
      </c>
      <c r="D7" s="197" t="s">
        <v>357</v>
      </c>
    </row>
    <row r="8" spans="1:4" ht="12.75">
      <c r="A8" s="195">
        <v>2011</v>
      </c>
      <c r="B8" s="165">
        <v>3</v>
      </c>
      <c r="C8" s="196">
        <f>12335.6+3808.86+775.67</f>
        <v>16920.13</v>
      </c>
      <c r="D8" s="197" t="s">
        <v>358</v>
      </c>
    </row>
    <row r="9" spans="1:4" ht="12.75">
      <c r="A9" s="195">
        <v>2012</v>
      </c>
      <c r="B9" s="165">
        <v>1</v>
      </c>
      <c r="C9" s="196">
        <v>2739.85</v>
      </c>
      <c r="D9" s="197" t="s">
        <v>355</v>
      </c>
    </row>
    <row r="10" spans="1:4" ht="12.75">
      <c r="A10" s="231" t="s">
        <v>0</v>
      </c>
      <c r="B10" s="232"/>
      <c r="C10" s="198">
        <f>SUM(C5:C9)</f>
        <v>59227.51</v>
      </c>
      <c r="D10" s="197"/>
    </row>
    <row r="11" spans="1:4" ht="12.75">
      <c r="A11" s="152"/>
      <c r="B11" s="152"/>
      <c r="C11" s="199"/>
      <c r="D11" s="200"/>
    </row>
    <row r="12" spans="1:4" ht="12.75">
      <c r="A12" s="152"/>
      <c r="B12" s="152" t="s">
        <v>359</v>
      </c>
      <c r="C12" s="199">
        <v>3708</v>
      </c>
      <c r="D12" s="200"/>
    </row>
  </sheetData>
  <sheetProtection/>
  <mergeCells count="3">
    <mergeCell ref="A3:D3"/>
    <mergeCell ref="A6:A7"/>
    <mergeCell ref="A10:B1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8515625" style="69" customWidth="1"/>
    <col min="2" max="2" width="42.421875" style="0" customWidth="1"/>
    <col min="3" max="4" width="20.140625" style="61" customWidth="1"/>
  </cols>
  <sheetData>
    <row r="1" spans="2:4" ht="16.5">
      <c r="B1" s="9" t="s">
        <v>42</v>
      </c>
      <c r="D1" s="62"/>
    </row>
    <row r="2" ht="16.5">
      <c r="B2" s="9"/>
    </row>
    <row r="3" spans="2:4" ht="12.75" customHeight="1">
      <c r="B3" s="233" t="s">
        <v>32</v>
      </c>
      <c r="C3" s="233"/>
      <c r="D3" s="233"/>
    </row>
    <row r="4" spans="1:4" ht="25.5">
      <c r="A4" s="10" t="s">
        <v>21</v>
      </c>
      <c r="B4" s="10" t="s">
        <v>18</v>
      </c>
      <c r="C4" s="63" t="s">
        <v>41</v>
      </c>
      <c r="D4" s="63" t="s">
        <v>16</v>
      </c>
    </row>
    <row r="5" spans="1:4" ht="26.25" customHeight="1">
      <c r="A5" s="67">
        <v>1</v>
      </c>
      <c r="B5" s="17" t="s">
        <v>49</v>
      </c>
      <c r="C5" s="41">
        <f>450136.94+15206.08</f>
        <v>465343.02</v>
      </c>
      <c r="D5" s="41"/>
    </row>
    <row r="6" spans="1:4" s="7" customFormat="1" ht="26.25" customHeight="1">
      <c r="A6" s="68">
        <v>2</v>
      </c>
      <c r="B6" s="35" t="s">
        <v>126</v>
      </c>
      <c r="C6" s="111">
        <f>2237+112130.18</f>
        <v>114367.18</v>
      </c>
      <c r="D6" s="41"/>
    </row>
    <row r="7" spans="1:4" s="7" customFormat="1" ht="26.25" customHeight="1">
      <c r="A7" s="67">
        <v>3</v>
      </c>
      <c r="B7" s="17" t="s">
        <v>127</v>
      </c>
      <c r="C7" s="64">
        <v>98882.85</v>
      </c>
      <c r="D7" s="41">
        <v>93476.62</v>
      </c>
    </row>
    <row r="8" spans="1:4" s="7" customFormat="1" ht="26.25" customHeight="1">
      <c r="A8" s="67">
        <v>4</v>
      </c>
      <c r="B8" s="17" t="s">
        <v>233</v>
      </c>
      <c r="C8" s="150">
        <v>57484.5</v>
      </c>
      <c r="D8" s="41"/>
    </row>
    <row r="9" spans="1:4" s="7" customFormat="1" ht="26.25" customHeight="1">
      <c r="A9" s="67">
        <v>5</v>
      </c>
      <c r="B9" s="17" t="s">
        <v>234</v>
      </c>
      <c r="C9" s="150">
        <f>6304.93+48958.46</f>
        <v>55263.39</v>
      </c>
      <c r="D9" s="41"/>
    </row>
    <row r="10" spans="1:4" s="7" customFormat="1" ht="26.25" customHeight="1">
      <c r="A10" s="67">
        <v>6</v>
      </c>
      <c r="B10" s="17" t="s">
        <v>235</v>
      </c>
      <c r="C10" s="150">
        <v>2390</v>
      </c>
      <c r="D10" s="41"/>
    </row>
    <row r="11" spans="1:4" s="7" customFormat="1" ht="26.25" customHeight="1">
      <c r="A11" s="67">
        <v>7</v>
      </c>
      <c r="B11" s="17" t="s">
        <v>236</v>
      </c>
      <c r="C11" s="150">
        <v>3706.6</v>
      </c>
      <c r="D11" s="41"/>
    </row>
    <row r="12" spans="1:4" s="7" customFormat="1" ht="26.25" customHeight="1">
      <c r="A12" s="67">
        <v>8</v>
      </c>
      <c r="B12" s="17" t="s">
        <v>239</v>
      </c>
      <c r="C12" s="150">
        <f>17601.34+349</f>
        <v>17950.34</v>
      </c>
      <c r="D12" s="41"/>
    </row>
    <row r="13" spans="1:4" s="7" customFormat="1" ht="26.25" customHeight="1">
      <c r="A13" s="67">
        <v>9</v>
      </c>
      <c r="B13" s="17" t="s">
        <v>240</v>
      </c>
      <c r="C13" s="150">
        <v>15907.92</v>
      </c>
      <c r="D13" s="41"/>
    </row>
    <row r="14" spans="1:4" s="7" customFormat="1" ht="26.25" customHeight="1">
      <c r="A14" s="67">
        <v>10</v>
      </c>
      <c r="B14" s="17" t="s">
        <v>241</v>
      </c>
      <c r="C14" s="150">
        <v>16409.44</v>
      </c>
      <c r="D14" s="41"/>
    </row>
    <row r="15" spans="1:4" s="7" customFormat="1" ht="26.25" customHeight="1">
      <c r="A15" s="67">
        <v>11</v>
      </c>
      <c r="B15" s="17" t="s">
        <v>242</v>
      </c>
      <c r="C15" s="150">
        <v>3410.14</v>
      </c>
      <c r="D15" s="41"/>
    </row>
    <row r="16" spans="1:4" ht="18" customHeight="1">
      <c r="A16" s="67"/>
      <c r="B16" s="18" t="s">
        <v>19</v>
      </c>
      <c r="C16" s="65">
        <f>SUM(C5:C15)</f>
        <v>851115.3799999999</v>
      </c>
      <c r="D16" s="65">
        <f>SUM(D5:D7)</f>
        <v>93476.62</v>
      </c>
    </row>
    <row r="17" spans="2:4" ht="12.75">
      <c r="B17" s="7"/>
      <c r="C17" s="66"/>
      <c r="D17" s="66"/>
    </row>
    <row r="18" spans="2:4" ht="12.75">
      <c r="B18" s="7"/>
      <c r="C18" s="66"/>
      <c r="D18" s="66"/>
    </row>
    <row r="19" spans="2:4" ht="12.75">
      <c r="B19" s="7"/>
      <c r="C19" s="66"/>
      <c r="D19" s="66"/>
    </row>
    <row r="20" spans="2:4" ht="12.75">
      <c r="B20" s="7"/>
      <c r="C20" s="66"/>
      <c r="D20" s="66"/>
    </row>
    <row r="21" spans="2:4" ht="12.75">
      <c r="B21" s="7"/>
      <c r="C21" s="66"/>
      <c r="D21" s="66"/>
    </row>
    <row r="22" spans="2:4" ht="12.75">
      <c r="B22" s="7"/>
      <c r="C22" s="66"/>
      <c r="D22" s="66"/>
    </row>
    <row r="23" spans="2:4" ht="12.75">
      <c r="B23" s="7"/>
      <c r="C23" s="66"/>
      <c r="D23" s="66"/>
    </row>
    <row r="24" spans="2:4" ht="12.75">
      <c r="B24" s="7"/>
      <c r="C24" s="66"/>
      <c r="D24" s="66"/>
    </row>
    <row r="25" spans="2:4" ht="12.75">
      <c r="B25" s="7"/>
      <c r="C25" s="66"/>
      <c r="D25" s="66"/>
    </row>
    <row r="26" spans="2:4" ht="12.75">
      <c r="B26" s="7"/>
      <c r="C26" s="66"/>
      <c r="D26" s="66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140625" style="69" customWidth="1"/>
    <col min="2" max="2" width="53.28125" style="0" customWidth="1"/>
    <col min="3" max="3" width="37.57421875" style="0" customWidth="1"/>
  </cols>
  <sheetData>
    <row r="1" spans="2:3" ht="15" customHeight="1">
      <c r="B1" s="25" t="s">
        <v>362</v>
      </c>
      <c r="C1" s="78"/>
    </row>
    <row r="2" ht="12.75">
      <c r="B2" s="25"/>
    </row>
    <row r="3" spans="1:4" ht="69" customHeight="1">
      <c r="A3" s="234" t="s">
        <v>129</v>
      </c>
      <c r="B3" s="234"/>
      <c r="C3" s="234"/>
      <c r="D3" s="80"/>
    </row>
    <row r="4" spans="1:4" ht="9" customHeight="1">
      <c r="A4" s="79"/>
      <c r="B4" s="79"/>
      <c r="C4" s="79"/>
      <c r="D4" s="80"/>
    </row>
    <row r="6" spans="1:3" ht="30.75" customHeight="1">
      <c r="A6" s="81" t="s">
        <v>21</v>
      </c>
      <c r="B6" s="81" t="s">
        <v>39</v>
      </c>
      <c r="C6" s="82" t="s">
        <v>40</v>
      </c>
    </row>
    <row r="7" spans="1:3" ht="17.25" customHeight="1">
      <c r="A7" s="235" t="s">
        <v>128</v>
      </c>
      <c r="B7" s="236"/>
      <c r="C7" s="237"/>
    </row>
    <row r="8" spans="1:3" ht="18" customHeight="1">
      <c r="A8" s="67">
        <v>1</v>
      </c>
      <c r="B8" s="44" t="s">
        <v>130</v>
      </c>
      <c r="C8" s="44" t="s">
        <v>131</v>
      </c>
    </row>
    <row r="9" spans="1:3" ht="17.25" customHeight="1">
      <c r="A9" s="235" t="s">
        <v>217</v>
      </c>
      <c r="B9" s="236"/>
      <c r="C9" s="237"/>
    </row>
    <row r="10" spans="1:3" ht="18" customHeight="1">
      <c r="A10" s="67">
        <v>1</v>
      </c>
      <c r="B10" s="44" t="s">
        <v>216</v>
      </c>
      <c r="C10" s="67"/>
    </row>
  </sheetData>
  <sheetProtection/>
  <mergeCells count="3">
    <mergeCell ref="A3:C3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Grażyna Sowa</cp:lastModifiedBy>
  <cp:lastPrinted>2012-10-01T08:56:04Z</cp:lastPrinted>
  <dcterms:created xsi:type="dcterms:W3CDTF">2004-04-21T13:58:08Z</dcterms:created>
  <dcterms:modified xsi:type="dcterms:W3CDTF">2012-10-10T10:49:19Z</dcterms:modified>
  <cp:category/>
  <cp:version/>
  <cp:contentType/>
  <cp:contentStatus/>
</cp:coreProperties>
</file>